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2870" windowHeight="5850" activeTab="1"/>
  </bookViews>
  <sheets>
    <sheet name="Приложение 6" sheetId="2" r:id="rId1"/>
    <sheet name="Приложение 4" sheetId="3" r:id="rId2"/>
    <sheet name="Приложение 2" sheetId="5" r:id="rId3"/>
    <sheet name="Паспорт" sheetId="10" r:id="rId4"/>
  </sheets>
  <definedNames>
    <definedName name="_xlnm.Print_Area" localSheetId="2">'Приложение 2'!$A$6:$G$16</definedName>
    <definedName name="_xlnm.Print_Area" localSheetId="0">'Приложение 6'!$A$5:$G$39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10" i="2" s="1"/>
  <c r="E35" i="2"/>
  <c r="C44" i="2"/>
  <c r="C43" i="2"/>
  <c r="C42" i="2"/>
  <c r="G40" i="2"/>
  <c r="F40" i="2"/>
  <c r="C40" i="2" l="1"/>
  <c r="E13" i="2" l="1"/>
  <c r="D13" i="2"/>
  <c r="C20" i="2"/>
  <c r="G20" i="2"/>
  <c r="F20" i="2"/>
  <c r="G13" i="2"/>
  <c r="G10" i="2" s="1"/>
  <c r="C22" i="2"/>
  <c r="C39" i="2" l="1"/>
  <c r="C38" i="2"/>
  <c r="C37" i="2"/>
  <c r="C35" i="2"/>
  <c r="C34" i="2"/>
  <c r="C33" i="2"/>
  <c r="C32" i="2"/>
  <c r="C30" i="2" s="1"/>
  <c r="G30" i="2"/>
  <c r="F30" i="2"/>
  <c r="C29" i="2"/>
  <c r="C28" i="2"/>
  <c r="C27" i="2"/>
  <c r="D25" i="2"/>
  <c r="C25" i="2"/>
  <c r="C24" i="2"/>
  <c r="C23" i="2"/>
  <c r="C18" i="2"/>
  <c r="C17" i="2"/>
  <c r="C15" i="2" s="1"/>
  <c r="F15" i="2"/>
  <c r="E15" i="2"/>
  <c r="D15" i="2"/>
  <c r="G14" i="2"/>
  <c r="F14" i="2"/>
  <c r="C14" i="2" s="1"/>
  <c r="E14" i="2"/>
  <c r="D14" i="2"/>
  <c r="D10" i="2" s="1"/>
  <c r="C10" i="2" s="1"/>
  <c r="F13" i="2"/>
  <c r="C13" i="2"/>
  <c r="G12" i="2"/>
  <c r="F12" i="2"/>
  <c r="D12" i="2"/>
  <c r="C12" i="2" l="1"/>
  <c r="F10" i="2"/>
</calcChain>
</file>

<file path=xl/sharedStrings.xml><?xml version="1.0" encoding="utf-8"?>
<sst xmlns="http://schemas.openxmlformats.org/spreadsheetml/2006/main" count="130" uniqueCount="79">
  <si>
    <t>№ п/п</t>
  </si>
  <si>
    <t>Наименование объектов</t>
  </si>
  <si>
    <t>Объем расходов, тыс. рублей в текущих ценах каждого года</t>
  </si>
  <si>
    <t>всего</t>
  </si>
  <si>
    <t>в том числе по годам реализации муниципальной программы</t>
  </si>
  <si>
    <t>в том числе:</t>
  </si>
  <si>
    <t>краевой бюджет</t>
  </si>
  <si>
    <t>бюджет муниципального образования</t>
  </si>
  <si>
    <t>внебюджетные источники</t>
  </si>
  <si>
    <t>1.1.</t>
  </si>
  <si>
    <t>1.2.</t>
  </si>
  <si>
    <t xml:space="preserve"> </t>
  </si>
  <si>
    <t>Наименование государственной услуги (работы) и ее содержание:</t>
  </si>
  <si>
    <t>реализация образовательных программ дополнительного образования детей</t>
  </si>
  <si>
    <t>показатель объема государственной услуги (работы):</t>
  </si>
  <si>
    <t>Предоставление муниципальным бюджетным учреждением дополнительного образования Детско-юношеская спортивная школа Пожарского муниципального района услуги по  реализации образовательных программ дополнительного образования детей</t>
  </si>
  <si>
    <t>Значенияе показателя объёма услуги (работы)</t>
  </si>
  <si>
    <t>численность занимающихся</t>
  </si>
  <si>
    <t>Период</t>
  </si>
  <si>
    <t>2020 г.</t>
  </si>
  <si>
    <t>Итого:</t>
  </si>
  <si>
    <t>Перечень показателей</t>
  </si>
  <si>
    <t>№</t>
  </si>
  <si>
    <t>Наименование показателя</t>
  </si>
  <si>
    <t>Единица измерения</t>
  </si>
  <si>
    <t>Значения показателей</t>
  </si>
  <si>
    <t>процентов</t>
  </si>
  <si>
    <t>человек</t>
  </si>
  <si>
    <t>2.</t>
  </si>
  <si>
    <t>3.</t>
  </si>
  <si>
    <t>1.</t>
  </si>
  <si>
    <t>Ремонт  и строительство спортивных объектов муниципальной собственности</t>
  </si>
  <si>
    <t>Всего (тыс. руб.)</t>
  </si>
  <si>
    <t>2021 г.</t>
  </si>
  <si>
    <t>1.3.</t>
  </si>
  <si>
    <t>2022 г.</t>
  </si>
  <si>
    <t>средства бюджета субъекта Российской Федерации,        (тыс. руб.)</t>
  </si>
  <si>
    <t>средства местного бюджета         (тыс. руб.)</t>
  </si>
  <si>
    <t>средства внебюджетные, (тыс. руб.)</t>
  </si>
  <si>
    <t>2023 г.</t>
  </si>
  <si>
    <t>Утвержденная 30.10.2020 года</t>
  </si>
  <si>
    <t>Изменения от 01.03.2021 года согласно бюджету</t>
  </si>
  <si>
    <t>2024 год</t>
  </si>
  <si>
    <t>Численность детей и подростков, систематически занимающихся физической культурой и спортом в спортивных учреждениях (ДЮСШ)</t>
  </si>
  <si>
    <t>2025 год</t>
  </si>
  <si>
    <t>Доля населения Пожарского муниципального округа, систематически занимающегося физической культурой и спортом, в общей численности населения Пожарского муниципального округа</t>
  </si>
  <si>
    <t>Уровень обеспеченности населения Пожарского муниципального округа спортивными сооружениями</t>
  </si>
  <si>
    <t>Доля граждан, выполнивших нормативы комплекса ГТО, в общей численности населения Пожарского муниципального округа, принявшего участие в выполнении нормативов комплекса ГТО</t>
  </si>
  <si>
    <t xml:space="preserve">Строительство спортивного комплекса (ФОК), пгт Лучегорск </t>
  </si>
  <si>
    <t xml:space="preserve">Создание универсальной спортивной площадки в с.Новостройка </t>
  </si>
  <si>
    <t>Строительство футбольного поля в пгт Лучегорск (2 мкр, д.9в)</t>
  </si>
  <si>
    <t>тыс. человек</t>
  </si>
  <si>
    <t>5.</t>
  </si>
  <si>
    <t>6.</t>
  </si>
  <si>
    <t>7.</t>
  </si>
  <si>
    <t>4.</t>
  </si>
  <si>
    <t>Смертность мужчин, проживающих в Пожарском муниципальном округе, в возрасте 16-59 лет (на 100 тыс. населения)</t>
  </si>
  <si>
    <t>Смертность женщин, проживающих в Пожарском муниципальном округе, в возрасте 16-54 лет (на 100 тыс. населения)</t>
  </si>
  <si>
    <t>Расходы бюджета округа на оказание муниципальной услуги (работы), тыс. руб.</t>
  </si>
  <si>
    <t>Перечень объектов спорта,  планируемых к строительству на территории Пожарского муниципального округа, прогнозная оценка привлекаемых на их софинансирование средств краевого бюджета и внебюджетных средств</t>
  </si>
  <si>
    <t>2026 год</t>
  </si>
  <si>
    <t>2023 год</t>
  </si>
  <si>
    <t>Ремонт Хоккейной коробки в пгт Лучегорск, 2 мкр.</t>
  </si>
  <si>
    <t>Создание скейт-парка в с. Красный Яр (закупка и монтаж спортивного оборудования)</t>
  </si>
  <si>
    <t>1.4.</t>
  </si>
  <si>
    <t>1.5.</t>
  </si>
  <si>
    <t>Приложение 2</t>
  </si>
  <si>
    <t xml:space="preserve">к постановлению администрации </t>
  </si>
  <si>
    <t>Пожарского муниципального округа Приморского края</t>
  </si>
  <si>
    <t>Приложение 4</t>
  </si>
  <si>
    <t>Приложение 6</t>
  </si>
  <si>
    <t>к постановлению администрации</t>
  </si>
  <si>
    <t>Обращаемость населения в медицинские организации Пожарского муниципального округа по вопросам здорового образа жизни</t>
  </si>
  <si>
    <t>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2023-2027 годы»</t>
  </si>
  <si>
    <t>от «____»_________2024года  №______</t>
  </si>
  <si>
    <t>2027 год</t>
  </si>
  <si>
    <t>Прогноз сводных показателей муниципальных заданий на оказание муниципальных услуг (выполнение работ) муниципальными бюджетными учреждениями Пожарского муниципального района, подведомственными  управлению образования, в рамках 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2023-2027 годы» и план их реализации</t>
  </si>
  <si>
    <t>Устройство портивной площадкив с. Ясеневый</t>
  </si>
  <si>
    <t>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</si>
</sst>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98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2" fillId="0" borderId="6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/>
    <xf numFmtId="0" fontId="7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5" fontId="2" fillId="0" borderId="0" xfId="0" applyNumberFormat="1" applyFont="1" applyAlignment="1">
      <alignment horizontal="center" vertical="top"/>
    </xf>
    <xf numFmtId="165" fontId="2" fillId="2" borderId="6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top" wrapText="1"/>
    </xf>
    <xf numFmtId="0" fontId="10" fillId="0" borderId="0" xfId="0" applyFont="1"/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15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top"/>
    </xf>
    <xf numFmtId="0" fontId="9" fillId="0" borderId="1" xfId="0" applyFont="1" applyBorder="1"/>
    <xf numFmtId="165" fontId="2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2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opLeftCell="A39" zoomScaleNormal="100" zoomScalePageLayoutView="110" workbookViewId="0">
      <selection activeCell="E23" sqref="E23"/>
    </sheetView>
  </sheetViews>
  <sheetFormatPr defaultRowHeight="15" x14ac:dyDescent="0.25"/>
  <cols>
    <col min="1" max="1" width="7.42578125" customWidth="1"/>
    <col min="2" max="2" width="61.140625" customWidth="1"/>
    <col min="3" max="4" width="14.7109375" customWidth="1"/>
    <col min="5" max="5" width="14.28515625" customWidth="1"/>
    <col min="6" max="6" width="13.42578125" customWidth="1"/>
    <col min="7" max="7" width="12.7109375" customWidth="1"/>
    <col min="8" max="8" width="10.42578125" customWidth="1"/>
  </cols>
  <sheetData>
    <row r="1" spans="1:17" x14ac:dyDescent="0.25">
      <c r="C1" s="45"/>
      <c r="D1" s="71" t="s">
        <v>70</v>
      </c>
      <c r="E1" s="71"/>
      <c r="F1" s="71"/>
      <c r="G1" s="45"/>
    </row>
    <row r="2" spans="1:17" x14ac:dyDescent="0.25">
      <c r="C2" s="71" t="s">
        <v>71</v>
      </c>
      <c r="D2" s="71"/>
      <c r="E2" s="71"/>
      <c r="F2" s="71"/>
      <c r="G2" s="71"/>
    </row>
    <row r="3" spans="1:17" x14ac:dyDescent="0.25">
      <c r="C3" s="45"/>
      <c r="D3" s="47" t="s">
        <v>68</v>
      </c>
      <c r="E3" s="47"/>
      <c r="F3" s="47"/>
      <c r="G3" s="45"/>
    </row>
    <row r="4" spans="1:17" x14ac:dyDescent="0.25">
      <c r="C4" s="45"/>
      <c r="D4" s="71" t="s">
        <v>74</v>
      </c>
      <c r="E4" s="71"/>
      <c r="F4" s="71"/>
      <c r="G4" s="45"/>
    </row>
    <row r="5" spans="1:17" ht="35.450000000000003" customHeight="1" x14ac:dyDescent="0.25">
      <c r="A5" s="67" t="s">
        <v>59</v>
      </c>
      <c r="B5" s="67"/>
      <c r="C5" s="67"/>
      <c r="D5" s="67"/>
      <c r="E5" s="67"/>
      <c r="F5" s="67"/>
      <c r="G5" s="67"/>
      <c r="L5" s="37"/>
      <c r="P5" s="11"/>
      <c r="Q5" s="37"/>
    </row>
    <row r="6" spans="1:17" ht="12.75" customHeight="1" x14ac:dyDescent="0.3">
      <c r="A6" s="49"/>
    </row>
    <row r="7" spans="1:17" ht="18" customHeight="1" x14ac:dyDescent="0.25">
      <c r="A7" s="68" t="s">
        <v>0</v>
      </c>
      <c r="B7" s="68" t="s">
        <v>1</v>
      </c>
      <c r="C7" s="72" t="s">
        <v>2</v>
      </c>
      <c r="D7" s="72"/>
      <c r="E7" s="72"/>
      <c r="F7" s="72"/>
      <c r="G7" s="72"/>
      <c r="H7" s="72"/>
    </row>
    <row r="8" spans="1:17" ht="31.5" customHeight="1" x14ac:dyDescent="0.25">
      <c r="A8" s="69"/>
      <c r="B8" s="69"/>
      <c r="C8" s="72" t="s">
        <v>3</v>
      </c>
      <c r="D8" s="72" t="s">
        <v>4</v>
      </c>
      <c r="E8" s="72"/>
      <c r="F8" s="72"/>
      <c r="G8" s="72"/>
      <c r="H8" s="72"/>
    </row>
    <row r="9" spans="1:17" ht="18.75" x14ac:dyDescent="0.25">
      <c r="A9" s="70"/>
      <c r="B9" s="70"/>
      <c r="C9" s="72"/>
      <c r="D9" s="44">
        <v>2023</v>
      </c>
      <c r="E9" s="10">
        <v>2024</v>
      </c>
      <c r="F9" s="10">
        <v>2025</v>
      </c>
      <c r="G9" s="10">
        <v>2026</v>
      </c>
      <c r="H9" s="59">
        <v>2027</v>
      </c>
    </row>
    <row r="10" spans="1:17" ht="30" customHeight="1" x14ac:dyDescent="0.25">
      <c r="A10" s="75" t="s">
        <v>30</v>
      </c>
      <c r="B10" s="3" t="s">
        <v>31</v>
      </c>
      <c r="C10" s="19">
        <f>E10+F10+G10+D10</f>
        <v>331791.35699999996</v>
      </c>
      <c r="D10" s="19">
        <f>D12+D13+D14</f>
        <v>16099.937</v>
      </c>
      <c r="E10" s="19">
        <f>E12+E13+E14</f>
        <v>196238.15000000002</v>
      </c>
      <c r="F10" s="19">
        <f>F12+F13+F14</f>
        <v>99291.98</v>
      </c>
      <c r="G10" s="19">
        <f>G12+G13+G14</f>
        <v>20161.29</v>
      </c>
      <c r="H10" s="60">
        <v>0</v>
      </c>
    </row>
    <row r="11" spans="1:17" ht="15" customHeight="1" x14ac:dyDescent="0.25">
      <c r="A11" s="76"/>
      <c r="B11" s="3" t="s">
        <v>5</v>
      </c>
      <c r="C11" s="17"/>
      <c r="D11" s="17"/>
      <c r="E11" s="17"/>
      <c r="F11" s="17"/>
      <c r="G11" s="17"/>
      <c r="H11" s="61"/>
    </row>
    <row r="12" spans="1:17" ht="15.75" x14ac:dyDescent="0.25">
      <c r="A12" s="76"/>
      <c r="B12" s="3" t="s">
        <v>6</v>
      </c>
      <c r="C12" s="18">
        <f>E12+F12+G12</f>
        <v>313690.30700000003</v>
      </c>
      <c r="D12" s="17">
        <f>D18+D23+D28+D33+D38</f>
        <v>10889.767</v>
      </c>
      <c r="E12" s="17">
        <f>E23+E38+E33+E18+E28+E43</f>
        <v>195192.66700000002</v>
      </c>
      <c r="F12" s="17">
        <f>F18+F23+F28+F33+F38</f>
        <v>98497.64</v>
      </c>
      <c r="G12" s="17">
        <f>G18+G23+G28+G33+G38</f>
        <v>20000</v>
      </c>
      <c r="H12" s="62">
        <v>0</v>
      </c>
    </row>
    <row r="13" spans="1:17" ht="15.75" x14ac:dyDescent="0.25">
      <c r="A13" s="76"/>
      <c r="B13" s="3" t="s">
        <v>7</v>
      </c>
      <c r="C13" s="18">
        <f>E13+F13+G13</f>
        <v>2001.1129999999998</v>
      </c>
      <c r="D13" s="17">
        <f>D17+D22+D27+D32+D37</f>
        <v>5210.17</v>
      </c>
      <c r="E13" s="17">
        <f>E17+E22+E27+E32+E37</f>
        <v>1045.4829999999999</v>
      </c>
      <c r="F13" s="17">
        <f>F22+F32+F37</f>
        <v>794.34</v>
      </c>
      <c r="G13" s="17">
        <f>G22</f>
        <v>161.29</v>
      </c>
      <c r="H13" s="62">
        <v>0</v>
      </c>
    </row>
    <row r="14" spans="1:17" ht="15.75" x14ac:dyDescent="0.25">
      <c r="A14" s="77"/>
      <c r="B14" s="3" t="s">
        <v>8</v>
      </c>
      <c r="C14" s="18">
        <f>E14+F14+G14</f>
        <v>0</v>
      </c>
      <c r="D14" s="17">
        <f>D24+D29+D44+D49+D54+D59+D64</f>
        <v>0</v>
      </c>
      <c r="E14" s="17">
        <f>E24+E34+E39</f>
        <v>0</v>
      </c>
      <c r="F14" s="17">
        <f>F24+F34+F39</f>
        <v>0</v>
      </c>
      <c r="G14" s="17">
        <f>G24+G34+G39</f>
        <v>0</v>
      </c>
      <c r="H14" s="62">
        <v>0</v>
      </c>
    </row>
    <row r="15" spans="1:17" ht="15.75" x14ac:dyDescent="0.25">
      <c r="A15" s="75" t="s">
        <v>9</v>
      </c>
      <c r="B15" s="41" t="s">
        <v>62</v>
      </c>
      <c r="C15" s="19">
        <f>C17+C18+C24</f>
        <v>7969.634</v>
      </c>
      <c r="D15" s="19">
        <f>D17+D18+D24</f>
        <v>7969.634</v>
      </c>
      <c r="E15" s="22">
        <f>E17+E18+E24</f>
        <v>0</v>
      </c>
      <c r="F15" s="22">
        <f>F17+F18+F24</f>
        <v>0</v>
      </c>
      <c r="G15" s="18">
        <v>0</v>
      </c>
      <c r="H15" s="62">
        <v>0</v>
      </c>
    </row>
    <row r="16" spans="1:17" ht="15.75" x14ac:dyDescent="0.25">
      <c r="A16" s="76"/>
      <c r="B16" s="2" t="s">
        <v>5</v>
      </c>
      <c r="C16" s="18"/>
      <c r="D16" s="17"/>
      <c r="E16" s="17"/>
      <c r="F16" s="17"/>
      <c r="G16" s="17"/>
      <c r="H16" s="62"/>
    </row>
    <row r="17" spans="1:8" ht="15.75" x14ac:dyDescent="0.25">
      <c r="A17" s="76"/>
      <c r="B17" s="4" t="s">
        <v>7</v>
      </c>
      <c r="C17" s="18">
        <f>D17+E17+F17</f>
        <v>79.867000000000004</v>
      </c>
      <c r="D17" s="17">
        <v>79.867000000000004</v>
      </c>
      <c r="E17" s="17">
        <v>0</v>
      </c>
      <c r="F17" s="17">
        <v>0</v>
      </c>
      <c r="G17" s="17">
        <v>0</v>
      </c>
      <c r="H17" s="62">
        <v>0</v>
      </c>
    </row>
    <row r="18" spans="1:8" ht="15.75" x14ac:dyDescent="0.25">
      <c r="A18" s="76"/>
      <c r="B18" s="4" t="s">
        <v>6</v>
      </c>
      <c r="C18" s="18">
        <f>D18+E18+F18</f>
        <v>7889.7669999999998</v>
      </c>
      <c r="D18" s="17">
        <v>7889.7669999999998</v>
      </c>
      <c r="E18" s="17">
        <v>0</v>
      </c>
      <c r="F18" s="17">
        <v>0</v>
      </c>
      <c r="G18" s="17">
        <v>0</v>
      </c>
      <c r="H18" s="62">
        <v>0</v>
      </c>
    </row>
    <row r="19" spans="1:8" ht="15.75" x14ac:dyDescent="0.25">
      <c r="A19" s="77"/>
      <c r="B19" s="3" t="s">
        <v>8</v>
      </c>
      <c r="C19" s="18">
        <v>0</v>
      </c>
      <c r="D19" s="17">
        <v>0</v>
      </c>
      <c r="E19" s="17">
        <v>0</v>
      </c>
      <c r="F19" s="17">
        <v>0</v>
      </c>
      <c r="G19" s="17">
        <v>0</v>
      </c>
      <c r="H19" s="62">
        <v>0</v>
      </c>
    </row>
    <row r="20" spans="1:8" ht="30" x14ac:dyDescent="0.25">
      <c r="A20" s="74" t="s">
        <v>10</v>
      </c>
      <c r="B20" s="46" t="s">
        <v>48</v>
      </c>
      <c r="C20" s="19">
        <f>C22+C23+C24</f>
        <v>305932.11000000004</v>
      </c>
      <c r="D20" s="22">
        <v>5100</v>
      </c>
      <c r="E20" s="22">
        <v>181620.448</v>
      </c>
      <c r="F20" s="19">
        <f>F22+F23+F24+F25</f>
        <v>99291.98</v>
      </c>
      <c r="G20" s="19">
        <f>G22+G23+G24+G25</f>
        <v>20161.29</v>
      </c>
      <c r="H20" s="60">
        <v>0</v>
      </c>
    </row>
    <row r="21" spans="1:8" ht="15.6" customHeight="1" x14ac:dyDescent="0.25">
      <c r="A21" s="74"/>
      <c r="B21" s="2" t="s">
        <v>5</v>
      </c>
      <c r="C21" s="18"/>
      <c r="D21" s="17"/>
      <c r="E21" s="17"/>
      <c r="F21" s="17"/>
      <c r="G21" s="17"/>
      <c r="H21" s="62"/>
    </row>
    <row r="22" spans="1:8" ht="15.75" x14ac:dyDescent="0.25">
      <c r="A22" s="74"/>
      <c r="B22" s="4" t="s">
        <v>7</v>
      </c>
      <c r="C22" s="18">
        <f>E22+F22+G22+D22</f>
        <v>6962.52</v>
      </c>
      <c r="D22" s="17">
        <v>5100</v>
      </c>
      <c r="E22" s="17">
        <v>906.89</v>
      </c>
      <c r="F22" s="17">
        <v>794.34</v>
      </c>
      <c r="G22" s="17">
        <v>161.29</v>
      </c>
      <c r="H22" s="62">
        <v>0</v>
      </c>
    </row>
    <row r="23" spans="1:8" ht="15.75" x14ac:dyDescent="0.25">
      <c r="A23" s="74"/>
      <c r="B23" s="4" t="s">
        <v>6</v>
      </c>
      <c r="C23" s="18">
        <f>E23+F23+G23</f>
        <v>298969.59000000003</v>
      </c>
      <c r="D23" s="28">
        <v>0</v>
      </c>
      <c r="E23" s="64">
        <v>180471.95</v>
      </c>
      <c r="F23" s="17">
        <v>98497.64</v>
      </c>
      <c r="G23" s="17">
        <v>20000</v>
      </c>
      <c r="H23" s="62">
        <v>0</v>
      </c>
    </row>
    <row r="24" spans="1:8" ht="15.75" x14ac:dyDescent="0.25">
      <c r="A24" s="74"/>
      <c r="B24" s="3" t="s">
        <v>8</v>
      </c>
      <c r="C24" s="18">
        <f>E24+F24+G24</f>
        <v>0</v>
      </c>
      <c r="D24" s="17">
        <v>0</v>
      </c>
      <c r="E24" s="17">
        <v>0</v>
      </c>
      <c r="F24" s="17">
        <v>0</v>
      </c>
      <c r="G24" s="17">
        <v>0</v>
      </c>
      <c r="H24" s="62">
        <v>0</v>
      </c>
    </row>
    <row r="25" spans="1:8" ht="31.5" x14ac:dyDescent="0.25">
      <c r="A25" s="78" t="s">
        <v>34</v>
      </c>
      <c r="B25" s="27" t="s">
        <v>63</v>
      </c>
      <c r="C25" s="18">
        <f>C27+C28+C29</f>
        <v>3030.3029999999999</v>
      </c>
      <c r="D25" s="17">
        <f>D27+D28+D29</f>
        <v>3030.3029999999999</v>
      </c>
      <c r="E25" s="17">
        <v>0</v>
      </c>
      <c r="F25" s="17">
        <v>0</v>
      </c>
      <c r="G25" s="17">
        <v>0</v>
      </c>
      <c r="H25" s="62">
        <v>0</v>
      </c>
    </row>
    <row r="26" spans="1:8" ht="15.75" x14ac:dyDescent="0.25">
      <c r="A26" s="79"/>
      <c r="B26" s="2" t="s">
        <v>5</v>
      </c>
      <c r="C26" s="18"/>
      <c r="D26" s="17"/>
      <c r="E26" s="17"/>
      <c r="F26" s="17"/>
      <c r="G26" s="17"/>
      <c r="H26" s="62"/>
    </row>
    <row r="27" spans="1:8" ht="15.75" x14ac:dyDescent="0.25">
      <c r="A27" s="79"/>
      <c r="B27" s="4" t="s">
        <v>7</v>
      </c>
      <c r="C27" s="18">
        <f>D27+E27+F27</f>
        <v>30.303000000000001</v>
      </c>
      <c r="D27" s="17">
        <v>30.303000000000001</v>
      </c>
      <c r="E27" s="17">
        <v>0</v>
      </c>
      <c r="F27" s="17">
        <v>0</v>
      </c>
      <c r="G27" s="17">
        <v>0</v>
      </c>
      <c r="H27" s="62">
        <v>0</v>
      </c>
    </row>
    <row r="28" spans="1:8" ht="15.75" x14ac:dyDescent="0.25">
      <c r="A28" s="79"/>
      <c r="B28" s="4" t="s">
        <v>6</v>
      </c>
      <c r="C28" s="18">
        <f>D28+E28+F28</f>
        <v>3000</v>
      </c>
      <c r="D28" s="17">
        <v>3000</v>
      </c>
      <c r="E28" s="17">
        <v>0</v>
      </c>
      <c r="F28" s="17">
        <v>0</v>
      </c>
      <c r="G28" s="17">
        <v>0</v>
      </c>
      <c r="H28" s="62">
        <v>0</v>
      </c>
    </row>
    <row r="29" spans="1:8" ht="15.75" x14ac:dyDescent="0.25">
      <c r="A29" s="80"/>
      <c r="B29" s="3" t="s">
        <v>8</v>
      </c>
      <c r="C29" s="18">
        <f>D29+E29+F29</f>
        <v>0</v>
      </c>
      <c r="D29" s="17">
        <v>0</v>
      </c>
      <c r="E29" s="17">
        <v>0</v>
      </c>
      <c r="F29" s="17">
        <v>0</v>
      </c>
      <c r="G29" s="17">
        <v>0</v>
      </c>
      <c r="H29" s="62">
        <v>0</v>
      </c>
    </row>
    <row r="30" spans="1:8" ht="31.5" x14ac:dyDescent="0.25">
      <c r="A30" s="78" t="s">
        <v>64</v>
      </c>
      <c r="B30" s="27" t="s">
        <v>50</v>
      </c>
      <c r="C30" s="18">
        <f>C32+C33+C34</f>
        <v>0</v>
      </c>
      <c r="D30" s="17">
        <v>0</v>
      </c>
      <c r="E30" s="17">
        <v>0</v>
      </c>
      <c r="F30" s="17">
        <f>F32+F33+F34</f>
        <v>0</v>
      </c>
      <c r="G30" s="17">
        <f>G32+G33+G34</f>
        <v>0</v>
      </c>
      <c r="H30" s="62">
        <v>0</v>
      </c>
    </row>
    <row r="31" spans="1:8" ht="15.75" customHeight="1" x14ac:dyDescent="0.25">
      <c r="A31" s="79"/>
      <c r="B31" s="36" t="s">
        <v>5</v>
      </c>
      <c r="C31" s="18"/>
      <c r="D31" s="17"/>
      <c r="E31" s="17"/>
      <c r="F31" s="17"/>
      <c r="G31" s="17"/>
      <c r="H31" s="62"/>
    </row>
    <row r="32" spans="1:8" ht="15.75" x14ac:dyDescent="0.25">
      <c r="A32" s="79"/>
      <c r="B32" s="4" t="s">
        <v>7</v>
      </c>
      <c r="C32" s="18">
        <f>E32+F32+G32</f>
        <v>0</v>
      </c>
      <c r="D32" s="17">
        <v>0</v>
      </c>
      <c r="E32" s="17">
        <v>0</v>
      </c>
      <c r="F32" s="17">
        <v>0</v>
      </c>
      <c r="G32" s="17">
        <v>0</v>
      </c>
      <c r="H32" s="62">
        <v>0</v>
      </c>
    </row>
    <row r="33" spans="1:8" ht="15.75" x14ac:dyDescent="0.25">
      <c r="A33" s="79"/>
      <c r="B33" s="4" t="s">
        <v>6</v>
      </c>
      <c r="C33" s="18">
        <f>E33+F33+G33</f>
        <v>0</v>
      </c>
      <c r="D33" s="17">
        <v>0</v>
      </c>
      <c r="E33" s="17">
        <v>0</v>
      </c>
      <c r="F33" s="17">
        <v>0</v>
      </c>
      <c r="G33" s="17">
        <v>0</v>
      </c>
      <c r="H33" s="62">
        <v>0</v>
      </c>
    </row>
    <row r="34" spans="1:8" ht="15.75" x14ac:dyDescent="0.25">
      <c r="A34" s="80"/>
      <c r="B34" s="3" t="s">
        <v>8</v>
      </c>
      <c r="C34" s="18">
        <f>E34+F34+G34</f>
        <v>0</v>
      </c>
      <c r="D34" s="17">
        <v>0</v>
      </c>
      <c r="E34" s="17">
        <v>0</v>
      </c>
      <c r="F34" s="17">
        <v>0</v>
      </c>
      <c r="G34" s="17">
        <v>0</v>
      </c>
      <c r="H34" s="62">
        <v>0</v>
      </c>
    </row>
    <row r="35" spans="1:8" ht="39" customHeight="1" x14ac:dyDescent="0.25">
      <c r="A35" s="74" t="s">
        <v>65</v>
      </c>
      <c r="B35" s="26" t="s">
        <v>49</v>
      </c>
      <c r="C35" s="19">
        <f>E35+F35+G35</f>
        <v>13859.310000000001</v>
      </c>
      <c r="D35" s="19">
        <v>0</v>
      </c>
      <c r="E35" s="19">
        <f>E37+E38</f>
        <v>13859.310000000001</v>
      </c>
      <c r="F35" s="19">
        <v>0</v>
      </c>
      <c r="G35" s="19">
        <v>0</v>
      </c>
      <c r="H35" s="60">
        <v>0</v>
      </c>
    </row>
    <row r="36" spans="1:8" ht="13.5" customHeight="1" x14ac:dyDescent="0.25">
      <c r="A36" s="74"/>
      <c r="B36" s="2" t="s">
        <v>5</v>
      </c>
      <c r="C36" s="18"/>
      <c r="D36" s="18"/>
      <c r="E36" s="17"/>
      <c r="F36" s="23"/>
      <c r="G36" s="17"/>
      <c r="H36" s="62"/>
    </row>
    <row r="37" spans="1:8" ht="15" customHeight="1" x14ac:dyDescent="0.25">
      <c r="A37" s="74"/>
      <c r="B37" s="4" t="s">
        <v>7</v>
      </c>
      <c r="C37" s="18">
        <f>E37+F37+G37</f>
        <v>138.59299999999999</v>
      </c>
      <c r="D37" s="42">
        <v>0</v>
      </c>
      <c r="E37" s="24">
        <v>138.59299999999999</v>
      </c>
      <c r="F37" s="23">
        <v>0</v>
      </c>
      <c r="G37" s="17">
        <v>0</v>
      </c>
      <c r="H37" s="62">
        <v>0</v>
      </c>
    </row>
    <row r="38" spans="1:8" ht="13.5" customHeight="1" x14ac:dyDescent="0.25">
      <c r="A38" s="74"/>
      <c r="B38" s="4" t="s">
        <v>6</v>
      </c>
      <c r="C38" s="18">
        <f>E38+F38+G38</f>
        <v>13720.717000000001</v>
      </c>
      <c r="D38" s="43">
        <v>0</v>
      </c>
      <c r="E38" s="63">
        <v>13720.717000000001</v>
      </c>
      <c r="F38" s="17">
        <v>0</v>
      </c>
      <c r="G38" s="17">
        <v>0</v>
      </c>
      <c r="H38" s="62">
        <v>0</v>
      </c>
    </row>
    <row r="39" spans="1:8" ht="13.5" customHeight="1" x14ac:dyDescent="0.25">
      <c r="A39" s="74"/>
      <c r="B39" s="3" t="s">
        <v>8</v>
      </c>
      <c r="C39" s="18">
        <f>G39+E39+F39</f>
        <v>0</v>
      </c>
      <c r="D39" s="17">
        <v>0</v>
      </c>
      <c r="E39" s="25">
        <v>0</v>
      </c>
      <c r="F39" s="17">
        <v>0</v>
      </c>
      <c r="G39" s="17">
        <v>0</v>
      </c>
      <c r="H39" s="62">
        <v>0</v>
      </c>
    </row>
    <row r="40" spans="1:8" ht="25.5" customHeight="1" x14ac:dyDescent="0.25">
      <c r="A40" s="73" t="s">
        <v>78</v>
      </c>
      <c r="B40" s="65" t="s">
        <v>77</v>
      </c>
      <c r="C40" s="19">
        <f>C42+C43+C44</f>
        <v>1000</v>
      </c>
      <c r="D40" s="19">
        <v>0</v>
      </c>
      <c r="E40" s="19">
        <v>1000</v>
      </c>
      <c r="F40" s="19">
        <f>F42+F43+F44</f>
        <v>0</v>
      </c>
      <c r="G40" s="19">
        <f>G42+G43+G44</f>
        <v>0</v>
      </c>
      <c r="H40" s="60">
        <v>0</v>
      </c>
    </row>
    <row r="41" spans="1:8" ht="15.75" x14ac:dyDescent="0.25">
      <c r="A41" s="73"/>
      <c r="B41" s="2" t="s">
        <v>5</v>
      </c>
      <c r="C41" s="18"/>
      <c r="D41" s="17"/>
      <c r="E41" s="17"/>
      <c r="F41" s="17"/>
      <c r="G41" s="17"/>
      <c r="H41" s="62"/>
    </row>
    <row r="42" spans="1:8" ht="15.75" x14ac:dyDescent="0.25">
      <c r="A42" s="73"/>
      <c r="B42" s="4" t="s">
        <v>7</v>
      </c>
      <c r="C42" s="18">
        <f>E42+F42+G42</f>
        <v>0</v>
      </c>
      <c r="D42" s="17">
        <v>0</v>
      </c>
      <c r="E42" s="17">
        <v>0</v>
      </c>
      <c r="F42" s="17">
        <v>0</v>
      </c>
      <c r="G42" s="17">
        <v>0</v>
      </c>
      <c r="H42" s="62">
        <v>0</v>
      </c>
    </row>
    <row r="43" spans="1:8" ht="15.75" x14ac:dyDescent="0.25">
      <c r="A43" s="73"/>
      <c r="B43" s="4" t="s">
        <v>6</v>
      </c>
      <c r="C43" s="18">
        <f>E43+F43+G43</f>
        <v>1000</v>
      </c>
      <c r="D43" s="17">
        <v>0</v>
      </c>
      <c r="E43" s="17">
        <v>1000</v>
      </c>
      <c r="F43" s="17">
        <v>0</v>
      </c>
      <c r="G43" s="17">
        <v>0</v>
      </c>
      <c r="H43" s="62">
        <v>0</v>
      </c>
    </row>
    <row r="44" spans="1:8" ht="15.75" x14ac:dyDescent="0.25">
      <c r="A44" s="73"/>
      <c r="B44" s="3" t="s">
        <v>8</v>
      </c>
      <c r="C44" s="18">
        <f>E44+F44+G44</f>
        <v>0</v>
      </c>
      <c r="D44" s="17">
        <v>0</v>
      </c>
      <c r="E44" s="17">
        <v>0</v>
      </c>
      <c r="F44" s="17">
        <v>0</v>
      </c>
      <c r="G44" s="17">
        <v>0</v>
      </c>
      <c r="H44" s="62">
        <v>0</v>
      </c>
    </row>
  </sheetData>
  <mergeCells count="16">
    <mergeCell ref="A40:A44"/>
    <mergeCell ref="A35:A39"/>
    <mergeCell ref="A15:A19"/>
    <mergeCell ref="A25:A29"/>
    <mergeCell ref="C8:C9"/>
    <mergeCell ref="A30:A34"/>
    <mergeCell ref="A10:A14"/>
    <mergeCell ref="A20:A24"/>
    <mergeCell ref="A5:G5"/>
    <mergeCell ref="A7:A9"/>
    <mergeCell ref="B7:B9"/>
    <mergeCell ref="D1:F1"/>
    <mergeCell ref="C2:G2"/>
    <mergeCell ref="D4:F4"/>
    <mergeCell ref="D8:H8"/>
    <mergeCell ref="C7:H7"/>
  </mergeCells>
  <pageMargins left="0.23622047244094491" right="0.23622047244094491" top="0.55118110236220474" bottom="0.35433070866141736" header="0.31496062992125984" footer="0.31496062992125984"/>
  <pageSetup paperSize="9" scale="6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topLeftCell="C11" workbookViewId="0">
      <selection activeCell="K12" sqref="K12"/>
    </sheetView>
  </sheetViews>
  <sheetFormatPr defaultRowHeight="15" x14ac:dyDescent="0.25"/>
  <cols>
    <col min="1" max="1" width="6.7109375" customWidth="1"/>
    <col min="2" max="2" width="51.7109375" customWidth="1"/>
    <col min="3" max="3" width="11.7109375" customWidth="1"/>
    <col min="4" max="4" width="11" customWidth="1"/>
    <col min="5" max="6" width="11.7109375" customWidth="1"/>
    <col min="7" max="8" width="11" customWidth="1"/>
    <col min="9" max="9" width="13.42578125" style="5" customWidth="1"/>
    <col min="10" max="10" width="11.7109375" style="5" customWidth="1"/>
    <col min="11" max="11" width="11.28515625" style="5" customWidth="1"/>
    <col min="12" max="12" width="12.85546875" style="5" customWidth="1"/>
  </cols>
  <sheetData>
    <row r="1" spans="1:13" x14ac:dyDescent="0.25">
      <c r="J1" s="5" t="s">
        <v>69</v>
      </c>
    </row>
    <row r="2" spans="1:13" x14ac:dyDescent="0.25">
      <c r="I2" s="47" t="s">
        <v>67</v>
      </c>
    </row>
    <row r="3" spans="1:13" x14ac:dyDescent="0.25">
      <c r="H3" s="81" t="s">
        <v>68</v>
      </c>
      <c r="I3" s="81"/>
      <c r="J3" s="81"/>
      <c r="K3" s="81"/>
      <c r="L3" s="81"/>
      <c r="M3" s="81"/>
    </row>
    <row r="4" spans="1:13" x14ac:dyDescent="0.25">
      <c r="I4" s="5" t="s">
        <v>74</v>
      </c>
    </row>
    <row r="6" spans="1:13" ht="64.900000000000006" customHeight="1" x14ac:dyDescent="0.25">
      <c r="A6" s="93" t="s">
        <v>76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</row>
    <row r="7" spans="1:13" ht="18.75" x14ac:dyDescent="0.3">
      <c r="A7" s="1"/>
    </row>
    <row r="8" spans="1:13" ht="35.25" customHeight="1" x14ac:dyDescent="0.25">
      <c r="A8" s="82" t="s">
        <v>0</v>
      </c>
      <c r="B8" s="75" t="s">
        <v>11</v>
      </c>
      <c r="C8" s="84" t="s">
        <v>16</v>
      </c>
      <c r="D8" s="85"/>
      <c r="E8" s="85"/>
      <c r="F8" s="85"/>
      <c r="G8" s="86"/>
      <c r="H8" s="87" t="s">
        <v>58</v>
      </c>
      <c r="I8" s="88"/>
      <c r="J8" s="88"/>
      <c r="K8" s="88"/>
      <c r="L8" s="89"/>
    </row>
    <row r="9" spans="1:13" ht="18.75" customHeight="1" x14ac:dyDescent="0.25">
      <c r="A9" s="83"/>
      <c r="B9" s="77"/>
      <c r="C9" s="39" t="s">
        <v>61</v>
      </c>
      <c r="D9" s="6" t="s">
        <v>42</v>
      </c>
      <c r="E9" s="6" t="s">
        <v>44</v>
      </c>
      <c r="F9" s="6" t="s">
        <v>60</v>
      </c>
      <c r="G9" s="2" t="s">
        <v>75</v>
      </c>
      <c r="H9" s="2" t="s">
        <v>61</v>
      </c>
      <c r="I9" s="9" t="s">
        <v>42</v>
      </c>
      <c r="J9" s="8" t="s">
        <v>44</v>
      </c>
      <c r="K9" s="8" t="s">
        <v>60</v>
      </c>
      <c r="L9" s="9" t="s">
        <v>75</v>
      </c>
    </row>
    <row r="10" spans="1:13" ht="33" customHeight="1" x14ac:dyDescent="0.25">
      <c r="A10" s="75" t="s">
        <v>30</v>
      </c>
      <c r="B10" s="7" t="s">
        <v>12</v>
      </c>
      <c r="C10" s="90" t="s">
        <v>13</v>
      </c>
      <c r="D10" s="91"/>
      <c r="E10" s="91"/>
      <c r="F10" s="91"/>
      <c r="G10" s="91"/>
      <c r="H10" s="91"/>
      <c r="I10" s="91"/>
      <c r="J10" s="91"/>
      <c r="K10" s="91"/>
      <c r="L10" s="92"/>
    </row>
    <row r="11" spans="1:13" ht="31.5" customHeight="1" x14ac:dyDescent="0.25">
      <c r="A11" s="76"/>
      <c r="B11" s="7" t="s">
        <v>14</v>
      </c>
      <c r="C11" s="90" t="s">
        <v>17</v>
      </c>
      <c r="D11" s="91"/>
      <c r="E11" s="91"/>
      <c r="F11" s="91"/>
      <c r="G11" s="91"/>
      <c r="H11" s="91"/>
      <c r="I11" s="91"/>
      <c r="J11" s="91"/>
      <c r="K11" s="91"/>
      <c r="L11" s="92"/>
    </row>
    <row r="12" spans="1:13" ht="81.75" customHeight="1" x14ac:dyDescent="0.25">
      <c r="A12" s="77"/>
      <c r="B12" s="3" t="s">
        <v>15</v>
      </c>
      <c r="C12" s="39">
        <v>203</v>
      </c>
      <c r="D12" s="16">
        <v>203</v>
      </c>
      <c r="E12" s="14">
        <v>203</v>
      </c>
      <c r="F12" s="14">
        <v>240</v>
      </c>
      <c r="G12" s="14">
        <v>245</v>
      </c>
      <c r="H12" s="66">
        <v>7387.26</v>
      </c>
      <c r="I12" s="29">
        <v>9167.4060000000009</v>
      </c>
      <c r="J12" s="29">
        <v>12932.37</v>
      </c>
      <c r="K12" s="29">
        <v>12932.37</v>
      </c>
      <c r="L12" s="48">
        <v>12932.37</v>
      </c>
    </row>
    <row r="13" spans="1:13" ht="31.5" customHeight="1" x14ac:dyDescent="0.25"/>
    <row r="14" spans="1:13" ht="64.5" customHeight="1" x14ac:dyDescent="0.25"/>
    <row r="15" spans="1:13" ht="50.25" customHeight="1" x14ac:dyDescent="0.25"/>
    <row r="16" spans="1:13" ht="18.75" customHeight="1" x14ac:dyDescent="0.25"/>
    <row r="17" ht="129" customHeight="1" x14ac:dyDescent="0.25"/>
    <row r="18" hidden="1" x14ac:dyDescent="0.25"/>
  </sheetData>
  <mergeCells count="9">
    <mergeCell ref="H3:M3"/>
    <mergeCell ref="A10:A12"/>
    <mergeCell ref="B8:B9"/>
    <mergeCell ref="A8:A9"/>
    <mergeCell ref="C8:G8"/>
    <mergeCell ref="H8:L8"/>
    <mergeCell ref="C10:L10"/>
    <mergeCell ref="C11:L11"/>
    <mergeCell ref="A6:L6"/>
  </mergeCells>
  <pageMargins left="0.25" right="0.25" top="0.75" bottom="0.75" header="0.3" footer="0.3"/>
  <pageSetup paperSize="9" scale="7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13" workbookViewId="0">
      <selection activeCell="E15" sqref="E15"/>
    </sheetView>
  </sheetViews>
  <sheetFormatPr defaultRowHeight="15" x14ac:dyDescent="0.25"/>
  <cols>
    <col min="1" max="1" width="6" customWidth="1"/>
    <col min="2" max="2" width="59.7109375" customWidth="1"/>
    <col min="3" max="3" width="12.7109375" customWidth="1"/>
    <col min="4" max="4" width="11.42578125" customWidth="1"/>
    <col min="5" max="5" width="11.85546875" customWidth="1"/>
    <col min="6" max="6" width="12" customWidth="1"/>
    <col min="7" max="7" width="11.5703125" customWidth="1"/>
    <col min="8" max="8" width="12" customWidth="1"/>
  </cols>
  <sheetData>
    <row r="1" spans="1:8" x14ac:dyDescent="0.25">
      <c r="C1" s="45"/>
      <c r="D1" s="71" t="s">
        <v>66</v>
      </c>
      <c r="E1" s="71"/>
      <c r="F1" s="45"/>
      <c r="G1" s="45"/>
    </row>
    <row r="2" spans="1:8" x14ac:dyDescent="0.25">
      <c r="C2" s="47"/>
      <c r="D2" s="47" t="s">
        <v>67</v>
      </c>
      <c r="E2" s="47"/>
      <c r="F2" s="47"/>
      <c r="G2" s="47"/>
    </row>
    <row r="3" spans="1:8" x14ac:dyDescent="0.25">
      <c r="C3" s="71" t="s">
        <v>68</v>
      </c>
      <c r="D3" s="71"/>
      <c r="E3" s="71"/>
      <c r="F3" s="71"/>
      <c r="G3" s="71"/>
    </row>
    <row r="4" spans="1:8" x14ac:dyDescent="0.25">
      <c r="D4" t="s">
        <v>74</v>
      </c>
    </row>
    <row r="6" spans="1:8" ht="15" customHeight="1" x14ac:dyDescent="0.3">
      <c r="B6" s="96" t="s">
        <v>21</v>
      </c>
      <c r="C6" s="96"/>
      <c r="D6" s="96"/>
      <c r="E6" s="96"/>
      <c r="F6" s="96"/>
      <c r="G6" s="96"/>
    </row>
    <row r="7" spans="1:8" ht="37.5" customHeight="1" x14ac:dyDescent="0.3">
      <c r="A7" s="95" t="s">
        <v>73</v>
      </c>
      <c r="B7" s="95"/>
      <c r="C7" s="95"/>
      <c r="D7" s="95"/>
      <c r="E7" s="95"/>
      <c r="F7" s="95"/>
      <c r="G7" s="95"/>
      <c r="H7" s="13"/>
    </row>
    <row r="8" spans="1:8" ht="18.75" x14ac:dyDescent="0.3">
      <c r="A8" s="1"/>
    </row>
    <row r="9" spans="1:8" ht="33" customHeight="1" x14ac:dyDescent="0.25">
      <c r="A9" s="94" t="s">
        <v>22</v>
      </c>
      <c r="B9" s="94" t="s">
        <v>23</v>
      </c>
      <c r="C9" s="94" t="s">
        <v>24</v>
      </c>
      <c r="D9" s="72" t="s">
        <v>25</v>
      </c>
      <c r="E9" s="72"/>
      <c r="F9" s="72"/>
      <c r="G9" s="72"/>
      <c r="H9" s="72"/>
    </row>
    <row r="10" spans="1:8" ht="15.75" x14ac:dyDescent="0.25">
      <c r="A10" s="94"/>
      <c r="B10" s="94"/>
      <c r="C10" s="94"/>
      <c r="D10" s="12">
        <v>2023</v>
      </c>
      <c r="E10" s="12">
        <v>2024</v>
      </c>
      <c r="F10" s="12">
        <v>2025</v>
      </c>
      <c r="G10" s="2">
        <v>2026</v>
      </c>
      <c r="H10" s="51">
        <v>2027</v>
      </c>
    </row>
    <row r="11" spans="1:8" ht="15.75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2">
        <v>7</v>
      </c>
      <c r="H11" s="51">
        <v>8</v>
      </c>
    </row>
    <row r="12" spans="1:8" ht="70.5" customHeight="1" x14ac:dyDescent="0.25">
      <c r="A12" s="50" t="s">
        <v>30</v>
      </c>
      <c r="B12" s="21" t="s">
        <v>45</v>
      </c>
      <c r="C12" s="50" t="s">
        <v>26</v>
      </c>
      <c r="D12" s="50">
        <v>45.95</v>
      </c>
      <c r="E12" s="38">
        <v>0.52929999999999999</v>
      </c>
      <c r="F12" s="38">
        <v>0.53659999999999997</v>
      </c>
      <c r="G12" s="38">
        <v>0.57720000000000005</v>
      </c>
      <c r="H12" s="52">
        <v>0.59</v>
      </c>
    </row>
    <row r="13" spans="1:8" ht="38.25" customHeight="1" x14ac:dyDescent="0.25">
      <c r="A13" s="50" t="s">
        <v>28</v>
      </c>
      <c r="B13" s="21" t="s">
        <v>46</v>
      </c>
      <c r="C13" s="20" t="s">
        <v>26</v>
      </c>
      <c r="D13" s="38">
        <v>0.36070000000000002</v>
      </c>
      <c r="E13" s="38">
        <v>0.39350000000000002</v>
      </c>
      <c r="F13" s="38">
        <v>0.41649999999999998</v>
      </c>
      <c r="G13" s="40">
        <v>0.43619999999999998</v>
      </c>
      <c r="H13" s="52">
        <v>0.65</v>
      </c>
    </row>
    <row r="14" spans="1:8" ht="69.75" customHeight="1" x14ac:dyDescent="0.25">
      <c r="A14" s="50" t="s">
        <v>29</v>
      </c>
      <c r="B14" s="21" t="s">
        <v>47</v>
      </c>
      <c r="C14" s="50" t="s">
        <v>26</v>
      </c>
      <c r="D14" s="15">
        <v>6</v>
      </c>
      <c r="E14" s="15">
        <v>7</v>
      </c>
      <c r="F14" s="15">
        <v>8</v>
      </c>
      <c r="G14" s="15">
        <v>8.5</v>
      </c>
      <c r="H14" s="52">
        <v>0.09</v>
      </c>
    </row>
    <row r="15" spans="1:8" ht="69.75" customHeight="1" x14ac:dyDescent="0.25">
      <c r="A15" s="50" t="s">
        <v>55</v>
      </c>
      <c r="B15" s="21" t="s">
        <v>43</v>
      </c>
      <c r="C15" s="50" t="s">
        <v>27</v>
      </c>
      <c r="D15" s="50">
        <v>203</v>
      </c>
      <c r="E15" s="50">
        <v>203</v>
      </c>
      <c r="F15" s="50">
        <v>203</v>
      </c>
      <c r="G15" s="50">
        <v>240</v>
      </c>
      <c r="H15" s="53">
        <v>245</v>
      </c>
    </row>
    <row r="16" spans="1:8" ht="69.75" customHeight="1" x14ac:dyDescent="0.25">
      <c r="A16" s="50" t="s">
        <v>52</v>
      </c>
      <c r="B16" s="54" t="s">
        <v>56</v>
      </c>
      <c r="C16" s="50" t="s">
        <v>27</v>
      </c>
      <c r="D16" s="55">
        <v>60</v>
      </c>
      <c r="E16" s="55">
        <v>63</v>
      </c>
      <c r="F16" s="55">
        <v>64</v>
      </c>
      <c r="G16" s="56">
        <v>67</v>
      </c>
      <c r="H16" s="53">
        <v>70</v>
      </c>
    </row>
    <row r="17" spans="1:8" ht="69.75" customHeight="1" x14ac:dyDescent="0.25">
      <c r="A17" s="50" t="s">
        <v>53</v>
      </c>
      <c r="B17" s="54" t="s">
        <v>57</v>
      </c>
      <c r="C17" s="50" t="s">
        <v>51</v>
      </c>
      <c r="D17" s="55">
        <v>28</v>
      </c>
      <c r="E17" s="55">
        <v>30</v>
      </c>
      <c r="F17" s="55">
        <v>31</v>
      </c>
      <c r="G17" s="55">
        <v>32</v>
      </c>
      <c r="H17" s="53">
        <v>33</v>
      </c>
    </row>
    <row r="18" spans="1:8" ht="51.75" customHeight="1" x14ac:dyDescent="0.25">
      <c r="A18" s="56" t="s">
        <v>54</v>
      </c>
      <c r="B18" s="57" t="s">
        <v>72</v>
      </c>
      <c r="C18" s="58" t="s">
        <v>51</v>
      </c>
      <c r="D18" s="56">
        <v>2.7</v>
      </c>
      <c r="E18" s="56">
        <v>2.8</v>
      </c>
      <c r="F18" s="56">
        <v>2.9</v>
      </c>
      <c r="G18" s="56">
        <v>3.1</v>
      </c>
      <c r="H18" s="53">
        <v>3.2</v>
      </c>
    </row>
    <row r="19" spans="1:8" ht="15.75" x14ac:dyDescent="0.25">
      <c r="A19" s="11"/>
    </row>
    <row r="20" spans="1:8" ht="15.75" x14ac:dyDescent="0.25">
      <c r="A20" s="11"/>
    </row>
  </sheetData>
  <mergeCells count="8">
    <mergeCell ref="D1:E1"/>
    <mergeCell ref="A9:A10"/>
    <mergeCell ref="B9:B10"/>
    <mergeCell ref="C9:C10"/>
    <mergeCell ref="C3:G3"/>
    <mergeCell ref="A7:G7"/>
    <mergeCell ref="B6:G6"/>
    <mergeCell ref="D9:H9"/>
  </mergeCells>
  <pageMargins left="0.62992125984251968" right="0.62992125984251968" top="0.98425196850393704" bottom="0.74803149606299213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B11" sqref="B11"/>
    </sheetView>
  </sheetViews>
  <sheetFormatPr defaultRowHeight="15" x14ac:dyDescent="0.25"/>
  <cols>
    <col min="2" max="2" width="16" customWidth="1"/>
    <col min="3" max="3" width="12.42578125" customWidth="1"/>
    <col min="4" max="4" width="14.140625" customWidth="1"/>
    <col min="5" max="5" width="13.85546875" customWidth="1"/>
    <col min="6" max="6" width="18.140625" customWidth="1"/>
    <col min="9" max="9" width="14.85546875" customWidth="1"/>
    <col min="10" max="10" width="23.42578125" customWidth="1"/>
    <col min="11" max="12" width="12.85546875" customWidth="1"/>
  </cols>
  <sheetData>
    <row r="2" spans="1:11" ht="15.75" thickBot="1" x14ac:dyDescent="0.3">
      <c r="A2" s="97" t="s">
        <v>40</v>
      </c>
      <c r="B2" s="97"/>
      <c r="C2" s="97"/>
      <c r="D2" s="97"/>
      <c r="E2" s="97"/>
      <c r="G2" s="97" t="s">
        <v>41</v>
      </c>
      <c r="H2" s="97"/>
      <c r="I2" s="97"/>
      <c r="J2" s="97"/>
      <c r="K2" s="97"/>
    </row>
    <row r="3" spans="1:11" ht="111" thickBot="1" x14ac:dyDescent="0.3">
      <c r="A3" s="30" t="s">
        <v>18</v>
      </c>
      <c r="B3" s="31" t="s">
        <v>32</v>
      </c>
      <c r="C3" s="31" t="s">
        <v>36</v>
      </c>
      <c r="D3" s="31" t="s">
        <v>37</v>
      </c>
      <c r="E3" s="31" t="s">
        <v>38</v>
      </c>
      <c r="G3" s="30" t="s">
        <v>18</v>
      </c>
      <c r="H3" s="31" t="s">
        <v>32</v>
      </c>
      <c r="I3" s="31" t="s">
        <v>36</v>
      </c>
      <c r="J3" s="31" t="s">
        <v>37</v>
      </c>
      <c r="K3" s="31" t="s">
        <v>38</v>
      </c>
    </row>
    <row r="4" spans="1:11" ht="16.5" thickBot="1" x14ac:dyDescent="0.3">
      <c r="A4" s="32" t="s">
        <v>19</v>
      </c>
      <c r="B4" s="33">
        <v>8644.24</v>
      </c>
      <c r="C4" s="34">
        <v>970</v>
      </c>
      <c r="D4" s="34">
        <v>6489.74</v>
      </c>
      <c r="E4" s="34">
        <v>1184.5</v>
      </c>
      <c r="G4" s="32" t="s">
        <v>19</v>
      </c>
      <c r="H4" s="33">
        <v>8757.26</v>
      </c>
      <c r="I4" s="34">
        <v>970</v>
      </c>
      <c r="J4" s="34">
        <v>6602.76</v>
      </c>
      <c r="K4" s="34">
        <v>1184.5</v>
      </c>
    </row>
    <row r="5" spans="1:11" ht="16.5" thickBot="1" x14ac:dyDescent="0.3">
      <c r="A5" s="32" t="s">
        <v>33</v>
      </c>
      <c r="B5" s="33">
        <v>24085.677</v>
      </c>
      <c r="C5" s="34">
        <v>15798.558000000001</v>
      </c>
      <c r="D5" s="34">
        <v>7042.299</v>
      </c>
      <c r="E5" s="34">
        <v>1244.82</v>
      </c>
      <c r="G5" s="32" t="s">
        <v>33</v>
      </c>
      <c r="H5" s="33">
        <v>7059.32</v>
      </c>
      <c r="I5" s="34">
        <v>0</v>
      </c>
      <c r="J5" s="34">
        <v>5814.5</v>
      </c>
      <c r="K5" s="34">
        <v>1244.82</v>
      </c>
    </row>
    <row r="6" spans="1:11" ht="16.5" thickBot="1" x14ac:dyDescent="0.3">
      <c r="A6" s="32" t="s">
        <v>35</v>
      </c>
      <c r="B6" s="33">
        <v>74174.3</v>
      </c>
      <c r="C6" s="34">
        <v>66979.947</v>
      </c>
      <c r="D6" s="34">
        <v>6009.85</v>
      </c>
      <c r="E6" s="34">
        <v>1184.5</v>
      </c>
      <c r="G6" s="32" t="s">
        <v>35</v>
      </c>
      <c r="H6" s="33">
        <v>9203.5300000000007</v>
      </c>
      <c r="I6" s="34">
        <v>1525.03</v>
      </c>
      <c r="J6" s="34">
        <v>6494</v>
      </c>
      <c r="K6" s="34">
        <v>1184.5</v>
      </c>
    </row>
    <row r="7" spans="1:11" ht="16.5" thickBot="1" x14ac:dyDescent="0.3">
      <c r="A7" s="32" t="s">
        <v>39</v>
      </c>
      <c r="B7" s="33">
        <v>48960.203000000001</v>
      </c>
      <c r="C7" s="34">
        <v>41759.292000000001</v>
      </c>
      <c r="D7" s="34">
        <v>6016.4110000000001</v>
      </c>
      <c r="E7" s="34">
        <v>1184.5</v>
      </c>
      <c r="G7" s="32" t="s">
        <v>39</v>
      </c>
      <c r="H7" s="33">
        <v>9209.5300000000007</v>
      </c>
      <c r="I7" s="34">
        <v>1525.03</v>
      </c>
      <c r="J7" s="34">
        <v>6500</v>
      </c>
      <c r="K7" s="34">
        <v>1184.5</v>
      </c>
    </row>
    <row r="8" spans="1:11" ht="16.5" thickBot="1" x14ac:dyDescent="0.3">
      <c r="A8" s="35" t="s">
        <v>20</v>
      </c>
      <c r="B8" s="33">
        <v>155864.41800000001</v>
      </c>
      <c r="C8" s="33">
        <v>125507.79700000001</v>
      </c>
      <c r="D8" s="33">
        <v>25558.300999999999</v>
      </c>
      <c r="E8" s="33">
        <v>4798.32</v>
      </c>
      <c r="G8" s="35" t="s">
        <v>20</v>
      </c>
      <c r="H8" s="33">
        <v>34229.64</v>
      </c>
      <c r="I8" s="33">
        <v>4020.06</v>
      </c>
      <c r="J8" s="33">
        <v>25411.26</v>
      </c>
      <c r="K8" s="33">
        <v>4798.32</v>
      </c>
    </row>
  </sheetData>
  <mergeCells count="2">
    <mergeCell ref="A2:E2"/>
    <mergeCell ref="G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6</vt:lpstr>
      <vt:lpstr>Приложение 4</vt:lpstr>
      <vt:lpstr>Приложение 2</vt:lpstr>
      <vt:lpstr>Паспорт</vt:lpstr>
      <vt:lpstr>'Приложение 2'!Область_печати</vt:lpstr>
      <vt:lpstr>'Приложение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2024-09-30T06:04:36Z</dcterms:modified>
</cp:coreProperties>
</file>