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5" i="1" l="1"/>
  <c r="G141" i="1" l="1"/>
  <c r="G21" i="1"/>
  <c r="D21" i="1" s="1"/>
  <c r="D19" i="1" s="1"/>
  <c r="J20" i="1"/>
  <c r="G20" i="1"/>
  <c r="D20" i="1" s="1"/>
  <c r="D25" i="1"/>
  <c r="G51" i="1"/>
  <c r="J22" i="1"/>
  <c r="J21" i="1"/>
  <c r="G22" i="1"/>
  <c r="D137" i="1"/>
  <c r="G137" i="1"/>
  <c r="D61" i="1"/>
  <c r="G61" i="1"/>
  <c r="G57" i="1" s="1"/>
  <c r="G131" i="1" l="1"/>
  <c r="D131" i="1" s="1"/>
  <c r="G19" i="1"/>
  <c r="J81" i="1"/>
  <c r="J51" i="1"/>
  <c r="G139" i="1"/>
  <c r="F163" i="1" l="1"/>
  <c r="E163" i="1"/>
  <c r="D163" i="1"/>
  <c r="F147" i="1"/>
  <c r="E147" i="1"/>
  <c r="D147" i="1"/>
  <c r="D155" i="1"/>
  <c r="E155" i="1"/>
  <c r="F155" i="1"/>
  <c r="D159" i="1"/>
  <c r="E159" i="1"/>
  <c r="F159" i="1"/>
  <c r="M75" i="1"/>
  <c r="O131" i="1"/>
  <c r="N131" i="1"/>
  <c r="M131" i="1"/>
  <c r="L131" i="1"/>
  <c r="L75" i="1" s="1"/>
  <c r="K131" i="1"/>
  <c r="J131" i="1"/>
  <c r="I131" i="1"/>
  <c r="I75" i="1" s="1"/>
  <c r="H131" i="1"/>
  <c r="G129" i="1" s="1"/>
  <c r="M141" i="1"/>
  <c r="J141" i="1"/>
  <c r="M133" i="1"/>
  <c r="J133" i="1"/>
  <c r="G133" i="1"/>
  <c r="O79" i="1"/>
  <c r="N79" i="1"/>
  <c r="M79" i="1"/>
  <c r="L79" i="1"/>
  <c r="K79" i="1"/>
  <c r="I79" i="1"/>
  <c r="J79" i="1"/>
  <c r="J75" i="1" s="1"/>
  <c r="H79" i="1"/>
  <c r="G79" i="1"/>
  <c r="D115" i="1"/>
  <c r="E115" i="1"/>
  <c r="D119" i="1"/>
  <c r="E119" i="1"/>
  <c r="F119" i="1"/>
  <c r="D123" i="1"/>
  <c r="E123" i="1"/>
  <c r="F123" i="1"/>
  <c r="D107" i="1"/>
  <c r="E107" i="1"/>
  <c r="F107" i="1"/>
  <c r="D111" i="1"/>
  <c r="E111" i="1"/>
  <c r="J97" i="1"/>
  <c r="G97" i="1"/>
  <c r="D83" i="1"/>
  <c r="M81" i="1"/>
  <c r="G81" i="1"/>
  <c r="F67" i="1"/>
  <c r="E67" i="1"/>
  <c r="D67" i="1"/>
  <c r="M57" i="1"/>
  <c r="J57" i="1"/>
  <c r="D57" i="1"/>
  <c r="O59" i="1"/>
  <c r="N59" i="1"/>
  <c r="M59" i="1"/>
  <c r="L59" i="1"/>
  <c r="K59" i="1"/>
  <c r="J59" i="1"/>
  <c r="I59" i="1"/>
  <c r="H59" i="1"/>
  <c r="G59" i="1"/>
  <c r="N47" i="1"/>
  <c r="M47" i="1"/>
  <c r="M27" i="1" s="1"/>
  <c r="M25" i="1" s="1"/>
  <c r="K47" i="1"/>
  <c r="J47" i="1"/>
  <c r="H47" i="1"/>
  <c r="G47" i="1"/>
  <c r="M53" i="1"/>
  <c r="J53" i="1"/>
  <c r="G53" i="1"/>
  <c r="M49" i="1"/>
  <c r="J49" i="1"/>
  <c r="G49" i="1"/>
  <c r="G31" i="1"/>
  <c r="I31" i="1"/>
  <c r="H31" i="1"/>
  <c r="M37" i="1"/>
  <c r="J37" i="1"/>
  <c r="G37" i="1"/>
  <c r="J33" i="1"/>
  <c r="G33" i="1"/>
  <c r="M77" i="1" l="1"/>
  <c r="N75" i="1"/>
  <c r="G77" i="1"/>
  <c r="K75" i="1"/>
  <c r="J73" i="1" s="1"/>
  <c r="O75" i="1"/>
  <c r="F75" i="1" s="1"/>
  <c r="H75" i="1"/>
  <c r="D141" i="1"/>
  <c r="E131" i="1"/>
  <c r="G75" i="1"/>
  <c r="J77" i="1"/>
  <c r="F131" i="1"/>
  <c r="M129" i="1"/>
  <c r="J129" i="1"/>
  <c r="D133" i="1"/>
  <c r="E79" i="1"/>
  <c r="F79" i="1"/>
  <c r="D79" i="1"/>
  <c r="D97" i="1"/>
  <c r="D81" i="1"/>
  <c r="J27" i="1"/>
  <c r="J25" i="1" s="1"/>
  <c r="G27" i="1"/>
  <c r="H27" i="1"/>
  <c r="J45" i="1"/>
  <c r="M45" i="1"/>
  <c r="G45" i="1"/>
  <c r="G29" i="1"/>
  <c r="D22" i="1"/>
  <c r="E75" i="1" l="1"/>
  <c r="D77" i="1"/>
  <c r="M73" i="1"/>
  <c r="D75" i="1"/>
  <c r="G73" i="1"/>
  <c r="D129" i="1"/>
  <c r="G25" i="1"/>
  <c r="H22" i="1"/>
  <c r="D73" i="1" l="1"/>
  <c r="H20" i="1"/>
  <c r="I22" i="1"/>
  <c r="F22" i="1" s="1"/>
  <c r="E22" i="1"/>
  <c r="H21" i="1"/>
  <c r="F39" i="1"/>
  <c r="E39" i="1"/>
  <c r="D39" i="1"/>
  <c r="D43" i="1"/>
  <c r="M21" i="1"/>
  <c r="L21" i="1"/>
  <c r="K21" i="1"/>
  <c r="K20" i="1"/>
  <c r="D37" i="1" l="1"/>
  <c r="F55" i="1"/>
  <c r="E55" i="1"/>
  <c r="D55" i="1"/>
  <c r="D53" i="1" l="1"/>
  <c r="D187" i="1"/>
  <c r="E187" i="1"/>
  <c r="F187" i="1"/>
  <c r="F183" i="1"/>
  <c r="E183" i="1"/>
  <c r="D183" i="1"/>
  <c r="D179" i="1"/>
  <c r="E179" i="1"/>
  <c r="F179" i="1"/>
  <c r="D175" i="1"/>
  <c r="E175" i="1"/>
  <c r="F175" i="1"/>
  <c r="F171" i="1"/>
  <c r="E171" i="1"/>
  <c r="D171" i="1"/>
  <c r="D167" i="1"/>
  <c r="E167" i="1"/>
  <c r="F167" i="1"/>
  <c r="D151" i="1"/>
  <c r="E151" i="1"/>
  <c r="F151" i="1"/>
  <c r="D143" i="1"/>
  <c r="E143" i="1"/>
  <c r="F143" i="1"/>
  <c r="D139" i="1"/>
  <c r="E139" i="1"/>
  <c r="F139" i="1"/>
  <c r="D135" i="1"/>
  <c r="E135" i="1"/>
  <c r="F135" i="1"/>
  <c r="D127" i="1"/>
  <c r="E127" i="1"/>
  <c r="F127" i="1"/>
  <c r="D103" i="1"/>
  <c r="E103" i="1"/>
  <c r="D99" i="1"/>
  <c r="E99" i="1"/>
  <c r="D95" i="1"/>
  <c r="E95" i="1"/>
  <c r="D91" i="1"/>
  <c r="E91" i="1"/>
  <c r="F91" i="1"/>
  <c r="D87" i="1"/>
  <c r="E87" i="1"/>
  <c r="F87" i="1"/>
  <c r="E83" i="1"/>
  <c r="D71" i="1"/>
  <c r="E71" i="1"/>
  <c r="F71" i="1"/>
  <c r="D63" i="1"/>
  <c r="D59" i="1" s="1"/>
  <c r="E63" i="1"/>
  <c r="E59" i="1" s="1"/>
  <c r="F63" i="1"/>
  <c r="F59" i="1" s="1"/>
  <c r="D51" i="1"/>
  <c r="D47" i="1" s="1"/>
  <c r="E51" i="1"/>
  <c r="E47" i="1" s="1"/>
  <c r="F51" i="1"/>
  <c r="E43" i="1"/>
  <c r="F43" i="1"/>
  <c r="F31" i="1" s="1"/>
  <c r="D45" i="1" l="1"/>
  <c r="D49" i="1"/>
  <c r="O35" i="1"/>
  <c r="O20" i="1" s="1"/>
  <c r="N35" i="1"/>
  <c r="E35" i="1" s="1"/>
  <c r="E31" i="1" s="1"/>
  <c r="E27" i="1" s="1"/>
  <c r="M35" i="1"/>
  <c r="L20" i="1"/>
  <c r="M33" i="1" l="1"/>
  <c r="M20" i="1"/>
  <c r="D35" i="1"/>
  <c r="D31" i="1" s="1"/>
  <c r="F20" i="1"/>
  <c r="N20" i="1"/>
  <c r="O23" i="1"/>
  <c r="N23" i="1"/>
  <c r="M23" i="1"/>
  <c r="L23" i="1"/>
  <c r="L19" i="1" s="1"/>
  <c r="K23" i="1"/>
  <c r="K19" i="1" s="1"/>
  <c r="J23" i="1"/>
  <c r="J19" i="1" s="1"/>
  <c r="I23" i="1"/>
  <c r="I19" i="1" s="1"/>
  <c r="H23" i="1"/>
  <c r="H19" i="1" s="1"/>
  <c r="G18" i="1" s="1"/>
  <c r="D18" i="1" s="1"/>
  <c r="G23" i="1"/>
  <c r="D29" i="1" l="1"/>
  <c r="D27" i="1"/>
  <c r="D33" i="1"/>
  <c r="M19" i="1"/>
  <c r="D23" i="1"/>
  <c r="F23" i="1"/>
  <c r="E23" i="1"/>
  <c r="E20" i="1"/>
  <c r="O21" i="1" l="1"/>
  <c r="O19" i="1" s="1"/>
  <c r="F21" i="1" l="1"/>
  <c r="F19" i="1" s="1"/>
  <c r="N21" i="1"/>
  <c r="N19" i="1" s="1"/>
  <c r="E21" i="1" l="1"/>
  <c r="E19" i="1" s="1"/>
  <c r="J18" i="1"/>
  <c r="M18" i="1" l="1"/>
</calcChain>
</file>

<file path=xl/sharedStrings.xml><?xml version="1.0" encoding="utf-8"?>
<sst xmlns="http://schemas.openxmlformats.org/spreadsheetml/2006/main" count="672" uniqueCount="105">
  <si>
    <t>Приложение 4</t>
  </si>
  <si>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</si>
  <si>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</si>
  <si>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</si>
  <si>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</si>
  <si>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</si>
  <si>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бюджета ПМР (тыс. руб.)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</si>
  <si>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</si>
  <si>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</si>
  <si>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</si>
  <si>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</si>
  <si>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</si>
  <si>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</si>
  <si>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</si>
  <si>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</si>
  <si>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</si>
  <si>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</si>
  <si>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</si>
  <si>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</si>
  <si>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</si>
  <si>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</si>
  <si>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</si>
  <si>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</si>
  <si>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</si>
  <si>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</si>
  <si>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</si>
  <si>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</si>
  <si>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</si>
  <si>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</si>
  <si>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</si>
  <si>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</si>
  <si>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</si>
  <si>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</si>
  <si>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</si>
  <si>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</si>
  <si>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</si>
  <si>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</si>
  <si>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</si>
  <si>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</si>
  <si>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>Строительство физкультурнооздоровительного комплекса в Пожарскогм муниципальном округе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</si>
  <si>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</si>
  <si>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</si>
  <si>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</si>
  <si>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</si>
  <si>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</si>
  <si>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</si>
  <si>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</si>
  <si>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</si>
  <si>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</si>
  <si>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</si>
  <si>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</si>
  <si>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</si>
  <si>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</si>
  <si>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</si>
  <si>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</si>
  <si>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</si>
  <si>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</si>
  <si>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</si>
  <si>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</si>
  <si>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</si>
  <si>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</si>
  <si>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</si>
  <si>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</si>
  <si>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</si>
  <si>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</si>
  <si>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</si>
  <si>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 xml:space="preserve">спорта, укрепление общественного здоровья населения  Пожарского муниципального                            </t>
  </si>
  <si>
    <t xml:space="preserve">   к муниципальной программе «Развитие физической культуры и</t>
  </si>
  <si>
    <t xml:space="preserve">     округа на 2023-2025 годы», утвержденной  постановлением 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</si>
  <si>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</si>
  <si>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</si>
  <si>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</si>
  <si>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</si>
  <si>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</si>
  <si>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</si>
  <si>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Развитие спортивной инфраструктуры, находящейся в муниципальной собственности (ремонт хоккейной коробки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</si>
  <si>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</si>
  <si>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</si>
  <si>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</si>
  <si>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</si>
  <si>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</si>
  <si>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</si>
  <si>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 xml:space="preserve">     администрации Пожарского муниципального округа 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</si>
  <si>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</si>
  <si>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</si>
  <si>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</si>
  <si>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2023- 2025 годы" за счёт средств Приморского края, Пожарского муниципального округа и внебюджетных источников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</si>
  <si>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</si>
  <si>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</si>
  <si>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</si>
  <si>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</si>
  <si>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1.4.                                                                                     Кадровое обеспечение физической культуры и спорта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</si>
  <si>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</si>
  <si>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</si>
  <si>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к постановлению адмнистрации</t>
  </si>
  <si>
    <t>Пожарского муниципального округа Приморского края</t>
  </si>
  <si>
    <t>от  "___" ___________ 2023 года № _____</t>
  </si>
  <si>
    <r>
      <t>от  "30" мая_</t>
    </r>
    <r>
      <rPr>
        <u/>
        <sz val="12"/>
        <rFont val="Times New Roman"/>
        <family val="1"/>
        <charset val="204"/>
      </rPr>
      <t xml:space="preserve"> 2023 года  </t>
    </r>
    <r>
      <rPr>
        <sz val="12"/>
        <rFont val="Times New Roman"/>
        <family val="1"/>
        <charset val="204"/>
      </rPr>
      <t>№ 615-па</t>
    </r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</si>
  <si>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</si>
  <si>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</si>
  <si>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</si>
  <si>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</si>
  <si>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</si>
  <si>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</si>
  <si>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 xml:space="preserve">Приложение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</si>
</sst>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0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4" fillId="2" borderId="0" xfId="0" applyFont="1" applyFill="1"/>
    <xf numFmtId="0" fontId="4" fillId="0" borderId="0" xfId="0" applyFont="1"/>
    <xf numFmtId="164" fontId="2" fillId="0" borderId="0" xfId="0" applyNumberFormat="1" applyFont="1"/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165" fontId="0" fillId="0" borderId="2" xfId="0" applyNumberFormat="1" applyBorder="1" applyAlignment="1">
      <alignment horizontal="center" vertical="top"/>
    </xf>
    <xf numFmtId="0" fontId="10" fillId="0" borderId="2" xfId="0" applyFont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165" fontId="0" fillId="0" borderId="0" xfId="0" applyNumberFormat="1"/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 wrapText="1"/>
    </xf>
    <xf numFmtId="166" fontId="5" fillId="2" borderId="2" xfId="0" applyNumberFormat="1" applyFont="1" applyFill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textRotation="90" wrapText="1"/>
    </xf>
    <xf numFmtId="166" fontId="5" fillId="0" borderId="6" xfId="0" applyNumberFormat="1" applyFont="1" applyBorder="1" applyAlignment="1">
      <alignment horizontal="center" vertical="top" wrapText="1"/>
    </xf>
    <xf numFmtId="166" fontId="5" fillId="0" borderId="7" xfId="0" applyNumberFormat="1" applyFont="1" applyBorder="1" applyAlignment="1">
      <alignment horizontal="center" vertical="top" wrapText="1"/>
    </xf>
    <xf numFmtId="166" fontId="5" fillId="0" borderId="5" xfId="0" applyNumberFormat="1" applyFont="1" applyBorder="1" applyAlignment="1">
      <alignment horizontal="center" vertical="top" wrapText="1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vertical="top" wrapText="1"/>
    </xf>
    <xf numFmtId="166" fontId="1" fillId="0" borderId="7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vertical="top" wrapText="1"/>
    </xf>
    <xf numFmtId="166" fontId="1" fillId="0" borderId="5" xfId="0" applyNumberFormat="1" applyFont="1" applyBorder="1" applyAlignment="1">
      <alignment horizontal="center" vertical="top" wrapText="1"/>
    </xf>
    <xf numFmtId="166" fontId="1" fillId="0" borderId="6" xfId="0" applyNumberFormat="1" applyFont="1" applyBorder="1" applyAlignment="1">
      <alignment horizontal="center" vertical="top" wrapText="1"/>
    </xf>
    <xf numFmtId="166" fontId="1" fillId="0" borderId="7" xfId="0" applyNumberFormat="1" applyFont="1" applyBorder="1" applyAlignment="1">
      <alignment horizontal="center" vertical="top" wrapText="1"/>
    </xf>
    <xf numFmtId="166" fontId="2" fillId="2" borderId="2" xfId="0" applyNumberFormat="1" applyFont="1" applyFill="1" applyBorder="1" applyAlignment="1">
      <alignment horizontal="center" vertical="top"/>
    </xf>
    <xf numFmtId="166" fontId="2" fillId="3" borderId="2" xfId="0" applyNumberFormat="1" applyFont="1" applyFill="1" applyBorder="1" applyAlignment="1">
      <alignment horizontal="center" vertical="top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 wrapText="1"/>
    </xf>
    <xf numFmtId="166" fontId="5" fillId="0" borderId="7" xfId="0" applyNumberFormat="1" applyFont="1" applyBorder="1" applyAlignment="1">
      <alignment horizontal="center" vertical="top" wrapText="1"/>
    </xf>
    <xf numFmtId="166" fontId="5" fillId="0" borderId="5" xfId="0" applyNumberFormat="1" applyFont="1" applyBorder="1" applyAlignment="1">
      <alignment horizontal="center" vertical="top" wrapText="1"/>
    </xf>
    <xf numFmtId="165" fontId="5" fillId="2" borderId="6" xfId="0" applyNumberFormat="1" applyFont="1" applyFill="1" applyBorder="1" applyAlignment="1">
      <alignment horizontal="center" vertical="top" wrapText="1"/>
    </xf>
    <xf numFmtId="165" fontId="5" fillId="2" borderId="7" xfId="0" applyNumberFormat="1" applyFont="1" applyFill="1" applyBorder="1" applyAlignment="1">
      <alignment horizontal="center" vertical="top" wrapText="1"/>
    </xf>
    <xf numFmtId="165" fontId="5" fillId="2" borderId="5" xfId="0" applyNumberFormat="1" applyFont="1" applyFill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/>
    </xf>
    <xf numFmtId="165" fontId="6" fillId="0" borderId="7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165" fontId="5" fillId="2" borderId="6" xfId="0" applyNumberFormat="1" applyFont="1" applyFill="1" applyBorder="1" applyAlignment="1">
      <alignment horizontal="center" vertical="top"/>
    </xf>
    <xf numFmtId="165" fontId="5" fillId="2" borderId="7" xfId="0" applyNumberFormat="1" applyFont="1" applyFill="1" applyBorder="1" applyAlignment="1">
      <alignment horizontal="center" vertical="top"/>
    </xf>
    <xf numFmtId="165" fontId="5" fillId="2" borderId="5" xfId="0" applyNumberFormat="1" applyFont="1" applyFill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166" fontId="5" fillId="2" borderId="6" xfId="0" applyNumberFormat="1" applyFont="1" applyFill="1" applyBorder="1" applyAlignment="1">
      <alignment horizontal="center" vertical="top"/>
    </xf>
    <xf numFmtId="166" fontId="5" fillId="2" borderId="7" xfId="0" applyNumberFormat="1" applyFont="1" applyFill="1" applyBorder="1" applyAlignment="1">
      <alignment horizontal="center" vertical="top"/>
    </xf>
    <xf numFmtId="166" fontId="5" fillId="2" borderId="5" xfId="0" applyNumberFormat="1" applyFont="1" applyFill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6" fontId="6" fillId="0" borderId="6" xfId="0" applyNumberFormat="1" applyFont="1" applyBorder="1" applyAlignment="1">
      <alignment horizontal="center" vertical="top"/>
    </xf>
    <xf numFmtId="166" fontId="6" fillId="0" borderId="7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6" fontId="5" fillId="0" borderId="2" xfId="0" applyNumberFormat="1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6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166" fontId="5" fillId="2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164" fontId="5" fillId="2" borderId="0" xfId="0" applyNumberFormat="1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"/>
  <sheetViews>
    <sheetView tabSelected="1" topLeftCell="A12" zoomScale="70" zoomScaleNormal="70" workbookViewId="0">
      <selection activeCell="G136" sqref="G136:I136"/>
    </sheetView>
  </sheetViews>
  <sheetFormatPr defaultRowHeight="15" x14ac:dyDescent="0.25"/>
  <cols>
    <col min="1" max="1" width="8" customWidth="1"/>
    <col min="2" max="2" width="33.85546875" customWidth="1"/>
    <col min="3" max="3" width="22.140625" customWidth="1"/>
    <col min="4" max="4" width="13" customWidth="1"/>
    <col min="5" max="5" width="13.7109375" customWidth="1"/>
    <col min="6" max="6" width="11.28515625" customWidth="1"/>
    <col min="7" max="7" width="14.42578125" customWidth="1"/>
    <col min="8" max="8" width="15.85546875" customWidth="1"/>
    <col min="9" max="9" width="14.28515625" customWidth="1"/>
    <col min="10" max="10" width="12.5703125" customWidth="1"/>
    <col min="11" max="11" width="14.7109375" customWidth="1"/>
    <col min="12" max="12" width="11.140625" customWidth="1"/>
    <col min="13" max="13" width="13.140625" customWidth="1"/>
    <col min="14" max="14" width="11.85546875" customWidth="1"/>
    <col min="15" max="15" width="12.140625" customWidth="1"/>
    <col min="19" max="19" width="10.42578125" bestFit="1" customWidth="1"/>
  </cols>
  <sheetData>
    <row r="1" spans="1:16" ht="15.75" x14ac:dyDescent="0.25">
      <c r="L1" s="2"/>
      <c r="M1" s="166" t="s">
        <v>104</v>
      </c>
      <c r="N1" s="166"/>
      <c r="O1" s="2"/>
    </row>
    <row r="2" spans="1:16" ht="15.75" x14ac:dyDescent="0.25">
      <c r="L2" s="166" t="s">
        <v>94</v>
      </c>
      <c r="M2" s="166"/>
      <c r="N2" s="166"/>
      <c r="O2" s="166"/>
    </row>
    <row r="3" spans="1:16" ht="15.75" x14ac:dyDescent="0.25">
      <c r="K3" s="166" t="s">
        <v>95</v>
      </c>
      <c r="L3" s="166"/>
      <c r="M3" s="166"/>
      <c r="N3" s="166"/>
      <c r="O3" s="166"/>
      <c r="P3" s="166"/>
    </row>
    <row r="4" spans="1:16" ht="15.75" x14ac:dyDescent="0.25">
      <c r="L4" s="166" t="s">
        <v>96</v>
      </c>
      <c r="M4" s="166"/>
      <c r="N4" s="166"/>
      <c r="O4" s="166"/>
    </row>
    <row r="5" spans="1:16" ht="15.75" x14ac:dyDescent="0.25">
      <c r="A5" s="2"/>
      <c r="B5" s="2"/>
      <c r="C5" s="2"/>
      <c r="D5" s="2"/>
      <c r="E5" s="2"/>
      <c r="F5" s="5"/>
      <c r="G5" s="6"/>
      <c r="H5" s="1"/>
      <c r="I5" s="1"/>
      <c r="J5" s="1"/>
      <c r="K5" s="1"/>
      <c r="L5" s="2"/>
      <c r="M5" s="168" t="s">
        <v>0</v>
      </c>
      <c r="N5" s="168"/>
      <c r="O5" s="7"/>
    </row>
    <row r="6" spans="1:16" ht="15.75" x14ac:dyDescent="0.25">
      <c r="A6" s="2"/>
      <c r="B6" s="2"/>
      <c r="C6" s="2"/>
      <c r="D6" s="2"/>
      <c r="E6" s="2"/>
      <c r="F6" s="2"/>
      <c r="G6" s="3"/>
      <c r="H6" s="1"/>
      <c r="I6" s="1"/>
      <c r="J6" s="164" t="s">
        <v>67</v>
      </c>
      <c r="K6" s="164"/>
      <c r="L6" s="164"/>
      <c r="M6" s="164"/>
      <c r="N6" s="164"/>
      <c r="O6" s="164"/>
    </row>
    <row r="7" spans="1:16" ht="15.75" x14ac:dyDescent="0.25">
      <c r="A7" s="2"/>
      <c r="B7" s="7"/>
      <c r="C7" s="2"/>
      <c r="D7" s="2"/>
      <c r="E7" s="2"/>
      <c r="F7" s="2"/>
      <c r="G7" s="3"/>
      <c r="H7" s="1"/>
      <c r="I7" s="3" t="s">
        <v>66</v>
      </c>
      <c r="J7" s="3"/>
      <c r="K7" s="3"/>
      <c r="L7" s="3"/>
      <c r="M7" s="3"/>
      <c r="N7" s="3"/>
      <c r="O7" s="3"/>
    </row>
    <row r="8" spans="1:16" ht="15.75" x14ac:dyDescent="0.25">
      <c r="A8" s="2"/>
      <c r="B8" s="2"/>
      <c r="C8" s="2"/>
      <c r="D8" s="2"/>
      <c r="E8" s="2"/>
      <c r="F8" s="2"/>
      <c r="G8" s="3"/>
      <c r="H8" s="1"/>
      <c r="I8" s="1"/>
      <c r="J8" s="164" t="s">
        <v>68</v>
      </c>
      <c r="K8" s="164"/>
      <c r="L8" s="164"/>
      <c r="M8" s="164"/>
      <c r="N8" s="164"/>
      <c r="O8" s="164"/>
    </row>
    <row r="9" spans="1:16" ht="15.75" x14ac:dyDescent="0.25">
      <c r="A9" s="2"/>
      <c r="B9" s="2"/>
      <c r="C9" s="2"/>
      <c r="D9" s="2"/>
      <c r="E9" s="2"/>
      <c r="F9" s="2"/>
      <c r="G9" s="3"/>
      <c r="H9" s="1"/>
      <c r="I9" s="1"/>
      <c r="J9" s="164" t="s">
        <v>82</v>
      </c>
      <c r="K9" s="164"/>
      <c r="L9" s="164"/>
      <c r="M9" s="164"/>
      <c r="N9" s="164"/>
      <c r="O9" s="164"/>
    </row>
    <row r="10" spans="1:16" ht="15.75" x14ac:dyDescent="0.25">
      <c r="A10" s="2"/>
      <c r="B10" s="2"/>
      <c r="C10" s="2"/>
      <c r="D10" s="2"/>
      <c r="E10" s="2"/>
      <c r="F10" s="2"/>
      <c r="G10" s="3"/>
      <c r="H10" s="1"/>
      <c r="I10" s="1"/>
      <c r="J10" s="164" t="s">
        <v>97</v>
      </c>
      <c r="K10" s="164"/>
      <c r="L10" s="164"/>
      <c r="M10" s="164"/>
      <c r="N10" s="164"/>
      <c r="O10" s="164"/>
    </row>
    <row r="11" spans="1:16" ht="15.75" x14ac:dyDescent="0.25">
      <c r="A11" s="2"/>
      <c r="B11" s="2"/>
      <c r="C11" s="2"/>
      <c r="D11" s="2"/>
      <c r="E11" s="2"/>
      <c r="F11" s="2"/>
      <c r="G11" s="3"/>
      <c r="H11" s="1"/>
      <c r="I11" s="1"/>
      <c r="J11" s="3"/>
      <c r="K11" s="1"/>
      <c r="L11" s="1"/>
      <c r="M11" s="7"/>
      <c r="N11" s="7"/>
      <c r="O11" s="7"/>
    </row>
    <row r="12" spans="1:16" ht="5.45" customHeight="1" x14ac:dyDescent="0.25">
      <c r="A12" s="2"/>
      <c r="B12" s="2"/>
      <c r="C12" s="2"/>
      <c r="D12" s="2"/>
      <c r="E12" s="2"/>
      <c r="F12" s="8"/>
      <c r="G12" s="6"/>
      <c r="H12" s="2"/>
      <c r="I12" s="2"/>
      <c r="J12" s="4"/>
      <c r="K12" s="7"/>
      <c r="L12" s="2"/>
      <c r="M12" s="7"/>
      <c r="N12" s="7"/>
      <c r="O12" s="7"/>
    </row>
    <row r="13" spans="1:16" ht="15.75" x14ac:dyDescent="0.25">
      <c r="A13" s="169" t="s">
        <v>1</v>
      </c>
      <c r="B13" s="169"/>
      <c r="C13" s="169"/>
      <c r="D13" s="169"/>
      <c r="E13" s="169"/>
      <c r="F13" s="169"/>
      <c r="G13" s="169"/>
      <c r="H13" s="169"/>
      <c r="I13" s="169"/>
      <c r="J13" s="169"/>
      <c r="K13" s="169"/>
      <c r="L13" s="169"/>
      <c r="M13" s="169"/>
      <c r="N13" s="169"/>
      <c r="O13" s="169"/>
    </row>
    <row r="14" spans="1:16" ht="27.75" customHeight="1" x14ac:dyDescent="0.25">
      <c r="A14" s="165" t="s">
        <v>86</v>
      </c>
      <c r="B14" s="165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65"/>
      <c r="N14" s="165"/>
      <c r="O14" s="165"/>
    </row>
    <row r="15" spans="1:16" ht="15.75" x14ac:dyDescent="0.25">
      <c r="A15" s="100" t="s">
        <v>2</v>
      </c>
      <c r="B15" s="100" t="s">
        <v>3</v>
      </c>
      <c r="C15" s="100" t="s">
        <v>4</v>
      </c>
      <c r="D15" s="100" t="s">
        <v>5</v>
      </c>
      <c r="E15" s="100"/>
      <c r="F15" s="100"/>
      <c r="G15" s="101">
        <v>2023</v>
      </c>
      <c r="H15" s="101"/>
      <c r="I15" s="101"/>
      <c r="J15" s="101">
        <v>2024</v>
      </c>
      <c r="K15" s="101"/>
      <c r="L15" s="101"/>
      <c r="M15" s="100">
        <v>2025</v>
      </c>
      <c r="N15" s="100"/>
      <c r="O15" s="100"/>
    </row>
    <row r="16" spans="1:16" ht="82.9" customHeight="1" x14ac:dyDescent="0.25">
      <c r="A16" s="100"/>
      <c r="B16" s="100"/>
      <c r="C16" s="100"/>
      <c r="D16" s="22" t="s">
        <v>79</v>
      </c>
      <c r="E16" s="22" t="s">
        <v>7</v>
      </c>
      <c r="F16" s="22" t="s">
        <v>8</v>
      </c>
      <c r="G16" s="23" t="s">
        <v>80</v>
      </c>
      <c r="H16" s="22" t="s">
        <v>7</v>
      </c>
      <c r="I16" s="22" t="s">
        <v>8</v>
      </c>
      <c r="J16" s="22" t="s">
        <v>81</v>
      </c>
      <c r="K16" s="22" t="s">
        <v>7</v>
      </c>
      <c r="L16" s="22" t="s">
        <v>8</v>
      </c>
      <c r="M16" s="23" t="s">
        <v>79</v>
      </c>
      <c r="N16" s="23" t="s">
        <v>6</v>
      </c>
      <c r="O16" s="23" t="s">
        <v>9</v>
      </c>
    </row>
    <row r="17" spans="1:19" ht="15.75" x14ac:dyDescent="0.25">
      <c r="A17" s="9">
        <v>1</v>
      </c>
      <c r="B17" s="9">
        <v>2</v>
      </c>
      <c r="C17" s="9">
        <v>3</v>
      </c>
      <c r="D17" s="9">
        <v>7</v>
      </c>
      <c r="E17" s="9">
        <v>6</v>
      </c>
      <c r="F17" s="9">
        <v>7</v>
      </c>
      <c r="G17" s="18">
        <v>8</v>
      </c>
      <c r="H17" s="19">
        <v>9</v>
      </c>
      <c r="I17" s="19">
        <v>10</v>
      </c>
      <c r="J17" s="19">
        <v>11</v>
      </c>
      <c r="K17" s="19">
        <v>12</v>
      </c>
      <c r="L17" s="19">
        <v>13</v>
      </c>
      <c r="M17" s="20">
        <v>14</v>
      </c>
      <c r="N17" s="20">
        <v>15</v>
      </c>
      <c r="O17" s="20">
        <v>16</v>
      </c>
    </row>
    <row r="18" spans="1:19" ht="15.75" x14ac:dyDescent="0.25">
      <c r="A18" s="100" t="s">
        <v>10</v>
      </c>
      <c r="B18" s="100"/>
      <c r="C18" s="100"/>
      <c r="D18" s="167">
        <f>G18+J18+M18</f>
        <v>52511.165599999993</v>
      </c>
      <c r="E18" s="167"/>
      <c r="F18" s="167"/>
      <c r="G18" s="163">
        <f>G19+H19+I19</f>
        <v>29081.731599999999</v>
      </c>
      <c r="H18" s="163"/>
      <c r="I18" s="163"/>
      <c r="J18" s="163">
        <f>J19+K19+L19</f>
        <v>14928.874</v>
      </c>
      <c r="K18" s="163"/>
      <c r="L18" s="163"/>
      <c r="M18" s="163">
        <f>M19+N19+O19</f>
        <v>8500.56</v>
      </c>
      <c r="N18" s="163"/>
      <c r="O18" s="163"/>
    </row>
    <row r="19" spans="1:19" ht="15.75" x14ac:dyDescent="0.25">
      <c r="A19" s="100" t="s">
        <v>11</v>
      </c>
      <c r="B19" s="100"/>
      <c r="C19" s="100"/>
      <c r="D19" s="28">
        <f>D20+D21+D22+D23</f>
        <v>35425.709600000002</v>
      </c>
      <c r="E19" s="28">
        <f>E20+E21+E22+E23</f>
        <v>13475.436</v>
      </c>
      <c r="F19" s="28">
        <f>F20+F21+F22+F23</f>
        <v>3610.02</v>
      </c>
      <c r="G19" s="29">
        <f>G20+G21+G23+G22</f>
        <v>14361.475599999998</v>
      </c>
      <c r="H19" s="28">
        <f t="shared" ref="H19:O19" si="0">H20+H21+H23+H22</f>
        <v>13475.436</v>
      </c>
      <c r="I19" s="28">
        <f t="shared" si="0"/>
        <v>1244.82</v>
      </c>
      <c r="J19" s="28">
        <f>J20+J21+J23+J22</f>
        <v>13746.273999999999</v>
      </c>
      <c r="K19" s="28">
        <f t="shared" si="0"/>
        <v>0</v>
      </c>
      <c r="L19" s="28">
        <f t="shared" si="0"/>
        <v>1182.5999999999999</v>
      </c>
      <c r="M19" s="28">
        <f t="shared" si="0"/>
        <v>7317.96</v>
      </c>
      <c r="N19" s="28">
        <f t="shared" si="0"/>
        <v>0</v>
      </c>
      <c r="O19" s="28">
        <f t="shared" si="0"/>
        <v>1182.5999999999999</v>
      </c>
    </row>
    <row r="20" spans="1:19" ht="54.6" customHeight="1" x14ac:dyDescent="0.25">
      <c r="A20" s="67" t="s">
        <v>12</v>
      </c>
      <c r="B20" s="162" t="s">
        <v>65</v>
      </c>
      <c r="C20" s="15" t="s">
        <v>73</v>
      </c>
      <c r="D20" s="25">
        <f>G20+J20+M20</f>
        <v>1662.9350000000002</v>
      </c>
      <c r="E20" s="25">
        <f t="shared" ref="E20:F23" si="1">H20+K20+N20</f>
        <v>2585.6689999999999</v>
      </c>
      <c r="F20" s="25">
        <f t="shared" si="1"/>
        <v>0</v>
      </c>
      <c r="G20" s="30">
        <f>G51+G55+G71+G127+G143+G167+G171+G179+G183</f>
        <v>741.52800000000013</v>
      </c>
      <c r="H20" s="30">
        <f>H51+H63+H71+H83+H87+H91+H95+H99+H103+H107+H111+H115+H119+H123+H127+H139+H167+H171+H183+H55+H43+H143+H179</f>
        <v>2585.6689999999999</v>
      </c>
      <c r="I20" s="30">
        <v>0</v>
      </c>
      <c r="J20" s="30">
        <f>J51+J55+J71+J127+J143+J167+J179+J183</f>
        <v>391.40700000000004</v>
      </c>
      <c r="K20" s="30">
        <f>K35+K51+K63+K71+K83+K87+K91+K95+K99+K103+K107+K111+K115+K119+K123+K127+K139+K143+K43+K167+K171+K183+K55+K179</f>
        <v>0</v>
      </c>
      <c r="L20" s="30">
        <f>L35+L51+L63+L71+L107+L119+L123+L127+L139+L143+L83+L87+L91+L95+L99+L103+L111+L115</f>
        <v>0</v>
      </c>
      <c r="M20" s="30">
        <f>M35+M51+M63+M71+M83+M87+M91+M95+M99+M103+M107+M111+M115+M119+M123+M127+M139+M43+M167+M171+M183+M55+M143+M179</f>
        <v>530</v>
      </c>
      <c r="N20" s="30">
        <f>N35+N51+N63+N71+N83+N87+N91+N95+N99+N103+N107+N111+N115+N119+N123+N127+N139+N143</f>
        <v>0</v>
      </c>
      <c r="O20" s="30">
        <f>O35+O51+O63+O71+O107+O119+O123+O127+O139+O143</f>
        <v>0</v>
      </c>
    </row>
    <row r="21" spans="1:19" ht="31.5" x14ac:dyDescent="0.25">
      <c r="A21" s="68"/>
      <c r="B21" s="162"/>
      <c r="C21" s="10" t="s">
        <v>13</v>
      </c>
      <c r="D21" s="25">
        <f>G21+J21+M21</f>
        <v>21896.938999999998</v>
      </c>
      <c r="E21" s="25">
        <f t="shared" si="1"/>
        <v>0</v>
      </c>
      <c r="F21" s="25">
        <f t="shared" si="1"/>
        <v>3610.02</v>
      </c>
      <c r="G21" s="25">
        <f>G63+G135+G139+G175</f>
        <v>8409.9489999999987</v>
      </c>
      <c r="H21" s="25">
        <f>H135</f>
        <v>0</v>
      </c>
      <c r="I21" s="25">
        <v>1244.82</v>
      </c>
      <c r="J21" s="25">
        <f>J135+J139+J175</f>
        <v>6699.03</v>
      </c>
      <c r="K21" s="25">
        <f>K135+K175+K187</f>
        <v>0</v>
      </c>
      <c r="L21" s="25">
        <f>L135</f>
        <v>1182.5999999999999</v>
      </c>
      <c r="M21" s="25">
        <f>M135+M175+M187</f>
        <v>6787.96</v>
      </c>
      <c r="N21" s="25">
        <f>N135</f>
        <v>0</v>
      </c>
      <c r="O21" s="25">
        <f>O135</f>
        <v>1182.5999999999999</v>
      </c>
    </row>
    <row r="22" spans="1:19" ht="52.15" customHeight="1" x14ac:dyDescent="0.25">
      <c r="A22" s="68"/>
      <c r="B22" s="162"/>
      <c r="C22" s="15" t="s">
        <v>77</v>
      </c>
      <c r="D22" s="25">
        <f>G22+J22+M22</f>
        <v>11865.835599999999</v>
      </c>
      <c r="E22" s="25">
        <f>H22+K22+N22</f>
        <v>10889.767</v>
      </c>
      <c r="F22" s="25">
        <f>I22+L22+O22</f>
        <v>0</v>
      </c>
      <c r="G22" s="25">
        <f>G35+G39+G83+G99</f>
        <v>5209.9985999999999</v>
      </c>
      <c r="H22" s="25">
        <f>H35+H39</f>
        <v>10889.767</v>
      </c>
      <c r="I22" s="25">
        <f>I35+I39</f>
        <v>0</v>
      </c>
      <c r="J22" s="25">
        <f>J35+J39+J83+J99</f>
        <v>6655.8369999999995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S22" s="24"/>
    </row>
    <row r="23" spans="1:19" ht="36.6" customHeight="1" x14ac:dyDescent="0.25">
      <c r="A23" s="69"/>
      <c r="B23" s="162"/>
      <c r="C23" s="15" t="s">
        <v>47</v>
      </c>
      <c r="D23" s="31">
        <f>G23+J23+M23</f>
        <v>0</v>
      </c>
      <c r="E23" s="31">
        <f t="shared" si="1"/>
        <v>0</v>
      </c>
      <c r="F23" s="31">
        <f t="shared" si="1"/>
        <v>0</v>
      </c>
      <c r="G23" s="31">
        <f t="shared" ref="G23:O23" si="2">G151+G155+G159</f>
        <v>0</v>
      </c>
      <c r="H23" s="31">
        <f t="shared" si="2"/>
        <v>0</v>
      </c>
      <c r="I23" s="31">
        <f t="shared" si="2"/>
        <v>0</v>
      </c>
      <c r="J23" s="31">
        <f t="shared" si="2"/>
        <v>0</v>
      </c>
      <c r="K23" s="31">
        <f t="shared" si="2"/>
        <v>0</v>
      </c>
      <c r="L23" s="31">
        <f t="shared" si="2"/>
        <v>0</v>
      </c>
      <c r="M23" s="31">
        <f t="shared" si="2"/>
        <v>0</v>
      </c>
      <c r="N23" s="31">
        <f t="shared" si="2"/>
        <v>0</v>
      </c>
      <c r="O23" s="31">
        <f t="shared" si="2"/>
        <v>0</v>
      </c>
    </row>
    <row r="24" spans="1:19" ht="15.75" customHeight="1" x14ac:dyDescent="0.25">
      <c r="A24" s="91" t="s">
        <v>87</v>
      </c>
      <c r="B24" s="92"/>
      <c r="C24" s="93"/>
      <c r="D24" s="58" t="s">
        <v>5</v>
      </c>
      <c r="E24" s="59"/>
      <c r="F24" s="60"/>
      <c r="G24" s="58">
        <v>2023</v>
      </c>
      <c r="H24" s="59"/>
      <c r="I24" s="60"/>
      <c r="J24" s="58">
        <v>2024</v>
      </c>
      <c r="K24" s="59"/>
      <c r="L24" s="60"/>
      <c r="M24" s="58">
        <v>2025</v>
      </c>
      <c r="N24" s="59"/>
      <c r="O24" s="60"/>
    </row>
    <row r="25" spans="1:19" ht="15.75" customHeight="1" x14ac:dyDescent="0.25">
      <c r="A25" s="94"/>
      <c r="B25" s="95"/>
      <c r="C25" s="96"/>
      <c r="D25" s="102">
        <f>G25+J25+M25</f>
        <v>14923.082599999998</v>
      </c>
      <c r="E25" s="103"/>
      <c r="F25" s="104"/>
      <c r="G25" s="102">
        <f>G27+H27+I27</f>
        <v>14001.675599999999</v>
      </c>
      <c r="H25" s="103"/>
      <c r="I25" s="104"/>
      <c r="J25" s="102">
        <f>J27+K27+L27</f>
        <v>391.40700000000004</v>
      </c>
      <c r="K25" s="103"/>
      <c r="L25" s="104"/>
      <c r="M25" s="102">
        <f>M27+N27+O27</f>
        <v>530</v>
      </c>
      <c r="N25" s="103"/>
      <c r="O25" s="104"/>
    </row>
    <row r="26" spans="1:19" ht="72" customHeight="1" x14ac:dyDescent="0.25">
      <c r="A26" s="94"/>
      <c r="B26" s="95"/>
      <c r="C26" s="96"/>
      <c r="D26" s="32" t="s">
        <v>83</v>
      </c>
      <c r="E26" s="32" t="s">
        <v>84</v>
      </c>
      <c r="F26" s="32" t="s">
        <v>8</v>
      </c>
      <c r="G26" s="32" t="s">
        <v>83</v>
      </c>
      <c r="H26" s="32" t="s">
        <v>84</v>
      </c>
      <c r="I26" s="32" t="s">
        <v>8</v>
      </c>
      <c r="J26" s="32" t="s">
        <v>79</v>
      </c>
      <c r="K26" s="32" t="s">
        <v>7</v>
      </c>
      <c r="L26" s="32" t="s">
        <v>8</v>
      </c>
      <c r="M26" s="32" t="s">
        <v>79</v>
      </c>
      <c r="N26" s="32" t="s">
        <v>7</v>
      </c>
      <c r="O26" s="32" t="s">
        <v>8</v>
      </c>
    </row>
    <row r="27" spans="1:19" ht="15.75" customHeight="1" x14ac:dyDescent="0.25">
      <c r="A27" s="97"/>
      <c r="B27" s="98"/>
      <c r="C27" s="99"/>
      <c r="D27" s="40">
        <f>D31+D47+D59+D67</f>
        <v>1907.2905999999998</v>
      </c>
      <c r="E27" s="40">
        <f>E31+E47+E59+E67</f>
        <v>13015.791999999999</v>
      </c>
      <c r="F27" s="40">
        <v>0</v>
      </c>
      <c r="G27" s="40">
        <f>G31+G47+G59+G67</f>
        <v>985.88360000000011</v>
      </c>
      <c r="H27" s="40">
        <f>H31+H47+H59+H67</f>
        <v>13015.791999999999</v>
      </c>
      <c r="I27" s="40">
        <v>0</v>
      </c>
      <c r="J27" s="40">
        <f>J31+J47+J59+J67</f>
        <v>391.40700000000004</v>
      </c>
      <c r="K27" s="40">
        <v>0</v>
      </c>
      <c r="L27" s="40">
        <v>0</v>
      </c>
      <c r="M27" s="40">
        <f>M31+M47+M59+M67</f>
        <v>530</v>
      </c>
      <c r="N27" s="40">
        <v>0</v>
      </c>
      <c r="O27" s="40">
        <v>0</v>
      </c>
    </row>
    <row r="28" spans="1:19" ht="15.75" customHeight="1" x14ac:dyDescent="0.25">
      <c r="A28" s="91" t="s">
        <v>88</v>
      </c>
      <c r="B28" s="92"/>
      <c r="C28" s="93"/>
      <c r="D28" s="123" t="s">
        <v>5</v>
      </c>
      <c r="E28" s="124"/>
      <c r="F28" s="125"/>
      <c r="G28" s="123">
        <v>2023</v>
      </c>
      <c r="H28" s="124"/>
      <c r="I28" s="125"/>
      <c r="J28" s="123">
        <v>2024</v>
      </c>
      <c r="K28" s="124"/>
      <c r="L28" s="125"/>
      <c r="M28" s="123">
        <v>2025</v>
      </c>
      <c r="N28" s="124"/>
      <c r="O28" s="125"/>
    </row>
    <row r="29" spans="1:19" ht="15.75" customHeight="1" x14ac:dyDescent="0.25">
      <c r="A29" s="94"/>
      <c r="B29" s="95"/>
      <c r="C29" s="96"/>
      <c r="D29" s="102">
        <f>D31+E31+F31</f>
        <v>10999.765600000001</v>
      </c>
      <c r="E29" s="103"/>
      <c r="F29" s="104"/>
      <c r="G29" s="102">
        <f>G31+H31+I31</f>
        <v>10999.765600000001</v>
      </c>
      <c r="H29" s="103"/>
      <c r="I29" s="104"/>
      <c r="J29" s="102">
        <v>0</v>
      </c>
      <c r="K29" s="103"/>
      <c r="L29" s="104"/>
      <c r="M29" s="102">
        <v>0</v>
      </c>
      <c r="N29" s="103"/>
      <c r="O29" s="104"/>
    </row>
    <row r="30" spans="1:19" ht="69.599999999999994" customHeight="1" x14ac:dyDescent="0.25">
      <c r="A30" s="94"/>
      <c r="B30" s="95"/>
      <c r="C30" s="96"/>
      <c r="D30" s="32" t="s">
        <v>83</v>
      </c>
      <c r="E30" s="32" t="s">
        <v>84</v>
      </c>
      <c r="F30" s="32" t="s">
        <v>8</v>
      </c>
      <c r="G30" s="32" t="s">
        <v>83</v>
      </c>
      <c r="H30" s="32" t="s">
        <v>84</v>
      </c>
      <c r="I30" s="32" t="s">
        <v>8</v>
      </c>
      <c r="J30" s="32" t="s">
        <v>79</v>
      </c>
      <c r="K30" s="32" t="s">
        <v>7</v>
      </c>
      <c r="L30" s="32" t="s">
        <v>8</v>
      </c>
      <c r="M30" s="32" t="s">
        <v>79</v>
      </c>
      <c r="N30" s="32" t="s">
        <v>7</v>
      </c>
      <c r="O30" s="32" t="s">
        <v>8</v>
      </c>
    </row>
    <row r="31" spans="1:19" ht="21.6" customHeight="1" x14ac:dyDescent="0.25">
      <c r="A31" s="97"/>
      <c r="B31" s="98"/>
      <c r="C31" s="99"/>
      <c r="D31" s="41">
        <f t="shared" ref="D31:I31" si="3">D35+D39+D43</f>
        <v>109.9986</v>
      </c>
      <c r="E31" s="42">
        <f t="shared" si="3"/>
        <v>10889.767</v>
      </c>
      <c r="F31" s="43">
        <f t="shared" si="3"/>
        <v>0</v>
      </c>
      <c r="G31" s="41">
        <f t="shared" si="3"/>
        <v>109.9986</v>
      </c>
      <c r="H31" s="42">
        <f t="shared" si="3"/>
        <v>10889.767</v>
      </c>
      <c r="I31" s="44">
        <f t="shared" si="3"/>
        <v>0</v>
      </c>
      <c r="J31" s="45">
        <v>0</v>
      </c>
      <c r="K31" s="46">
        <v>0</v>
      </c>
      <c r="L31" s="44">
        <v>0</v>
      </c>
      <c r="M31" s="45">
        <v>0</v>
      </c>
      <c r="N31" s="46">
        <v>0</v>
      </c>
      <c r="O31" s="44">
        <v>0</v>
      </c>
    </row>
    <row r="32" spans="1:19" ht="28.15" customHeight="1" x14ac:dyDescent="0.25">
      <c r="A32" s="159" t="s">
        <v>14</v>
      </c>
      <c r="B32" s="156" t="s">
        <v>75</v>
      </c>
      <c r="C32" s="153" t="s">
        <v>77</v>
      </c>
      <c r="D32" s="58" t="s">
        <v>5</v>
      </c>
      <c r="E32" s="59"/>
      <c r="F32" s="60"/>
      <c r="G32" s="58">
        <v>2023</v>
      </c>
      <c r="H32" s="59"/>
      <c r="I32" s="60"/>
      <c r="J32" s="58">
        <v>2024</v>
      </c>
      <c r="K32" s="59"/>
      <c r="L32" s="60"/>
      <c r="M32" s="58">
        <v>2025</v>
      </c>
      <c r="N32" s="59"/>
      <c r="O32" s="60"/>
    </row>
    <row r="33" spans="1:15" ht="23.45" customHeight="1" x14ac:dyDescent="0.25">
      <c r="A33" s="160"/>
      <c r="B33" s="157"/>
      <c r="C33" s="154"/>
      <c r="D33" s="102">
        <f>D35+E35+F35</f>
        <v>7969.4625999999998</v>
      </c>
      <c r="E33" s="103"/>
      <c r="F33" s="104"/>
      <c r="G33" s="102">
        <f>G35+H35+I35</f>
        <v>7969.4625999999998</v>
      </c>
      <c r="H33" s="103"/>
      <c r="I33" s="104"/>
      <c r="J33" s="102">
        <f>J35+K35+L35</f>
        <v>0</v>
      </c>
      <c r="K33" s="103"/>
      <c r="L33" s="104"/>
      <c r="M33" s="102">
        <f>M35+N35+O35</f>
        <v>0</v>
      </c>
      <c r="N33" s="103"/>
      <c r="O33" s="104"/>
    </row>
    <row r="34" spans="1:15" ht="83.45" customHeight="1" x14ac:dyDescent="0.25">
      <c r="A34" s="160"/>
      <c r="B34" s="157"/>
      <c r="C34" s="154"/>
      <c r="D34" s="22" t="s">
        <v>83</v>
      </c>
      <c r="E34" s="22" t="s">
        <v>84</v>
      </c>
      <c r="F34" s="22" t="s">
        <v>8</v>
      </c>
      <c r="G34" s="22" t="s">
        <v>83</v>
      </c>
      <c r="H34" s="22" t="s">
        <v>84</v>
      </c>
      <c r="I34" s="22" t="s">
        <v>8</v>
      </c>
      <c r="J34" s="22" t="s">
        <v>79</v>
      </c>
      <c r="K34" s="22" t="s">
        <v>7</v>
      </c>
      <c r="L34" s="22" t="s">
        <v>8</v>
      </c>
      <c r="M34" s="22" t="s">
        <v>79</v>
      </c>
      <c r="N34" s="22" t="s">
        <v>7</v>
      </c>
      <c r="O34" s="22" t="s">
        <v>8</v>
      </c>
    </row>
    <row r="35" spans="1:15" ht="26.45" customHeight="1" x14ac:dyDescent="0.25">
      <c r="A35" s="161"/>
      <c r="B35" s="158"/>
      <c r="C35" s="155"/>
      <c r="D35" s="25">
        <f>G35+J35+M35</f>
        <v>79.695599999999999</v>
      </c>
      <c r="E35" s="25">
        <f t="shared" ref="E35:F43" si="4">H35+K35+N35</f>
        <v>7889.7669999999998</v>
      </c>
      <c r="F35" s="25">
        <v>0</v>
      </c>
      <c r="G35" s="26">
        <v>79.695599999999999</v>
      </c>
      <c r="H35" s="27">
        <v>7889.7669999999998</v>
      </c>
      <c r="I35" s="27">
        <v>0</v>
      </c>
      <c r="J35" s="27">
        <v>0</v>
      </c>
      <c r="K35" s="27">
        <v>0</v>
      </c>
      <c r="L35" s="27">
        <v>0</v>
      </c>
      <c r="M35" s="25">
        <f>M123</f>
        <v>0</v>
      </c>
      <c r="N35" s="25">
        <f>N123</f>
        <v>0</v>
      </c>
      <c r="O35" s="25">
        <f>O123</f>
        <v>0</v>
      </c>
    </row>
    <row r="36" spans="1:15" ht="20.45" customHeight="1" x14ac:dyDescent="0.25">
      <c r="A36" s="156" t="s">
        <v>78</v>
      </c>
      <c r="B36" s="156" t="s">
        <v>76</v>
      </c>
      <c r="C36" s="153" t="s">
        <v>77</v>
      </c>
      <c r="D36" s="58" t="s">
        <v>5</v>
      </c>
      <c r="E36" s="59"/>
      <c r="F36" s="60"/>
      <c r="G36" s="58">
        <v>2023</v>
      </c>
      <c r="H36" s="59"/>
      <c r="I36" s="60"/>
      <c r="J36" s="58">
        <v>2024</v>
      </c>
      <c r="K36" s="59"/>
      <c r="L36" s="60"/>
      <c r="M36" s="58">
        <v>2025</v>
      </c>
      <c r="N36" s="59"/>
      <c r="O36" s="60"/>
    </row>
    <row r="37" spans="1:15" ht="21" customHeight="1" x14ac:dyDescent="0.25">
      <c r="A37" s="157"/>
      <c r="B37" s="157"/>
      <c r="C37" s="154"/>
      <c r="D37" s="64">
        <f>D39+E39+F39</f>
        <v>3030.3029999999999</v>
      </c>
      <c r="E37" s="65"/>
      <c r="F37" s="66"/>
      <c r="G37" s="129">
        <f>G39+H39+I39</f>
        <v>3030.3029999999999</v>
      </c>
      <c r="H37" s="130"/>
      <c r="I37" s="131"/>
      <c r="J37" s="132">
        <f>J39+K39+L39</f>
        <v>0</v>
      </c>
      <c r="K37" s="133"/>
      <c r="L37" s="134"/>
      <c r="M37" s="64">
        <f>M39+N39+O39</f>
        <v>0</v>
      </c>
      <c r="N37" s="65"/>
      <c r="O37" s="66"/>
    </row>
    <row r="38" spans="1:15" ht="69" customHeight="1" x14ac:dyDescent="0.25">
      <c r="A38" s="157"/>
      <c r="B38" s="157"/>
      <c r="C38" s="154"/>
      <c r="D38" s="22" t="s">
        <v>83</v>
      </c>
      <c r="E38" s="22" t="s">
        <v>84</v>
      </c>
      <c r="F38" s="22" t="s">
        <v>8</v>
      </c>
      <c r="G38" s="22" t="s">
        <v>83</v>
      </c>
      <c r="H38" s="22" t="s">
        <v>84</v>
      </c>
      <c r="I38" s="22" t="s">
        <v>8</v>
      </c>
      <c r="J38" s="22" t="s">
        <v>79</v>
      </c>
      <c r="K38" s="22" t="s">
        <v>7</v>
      </c>
      <c r="L38" s="22" t="s">
        <v>8</v>
      </c>
      <c r="M38" s="22" t="s">
        <v>79</v>
      </c>
      <c r="N38" s="22" t="s">
        <v>7</v>
      </c>
      <c r="O38" s="22" t="s">
        <v>8</v>
      </c>
    </row>
    <row r="39" spans="1:15" ht="22.9" customHeight="1" x14ac:dyDescent="0.25">
      <c r="A39" s="158"/>
      <c r="B39" s="158"/>
      <c r="C39" s="155"/>
      <c r="D39" s="25">
        <f>G39+J39+M39</f>
        <v>30.303000000000001</v>
      </c>
      <c r="E39" s="25">
        <f>H39+K39+N39</f>
        <v>3000</v>
      </c>
      <c r="F39" s="25">
        <f>I39+L39+O39</f>
        <v>0</v>
      </c>
      <c r="G39" s="26">
        <v>30.303000000000001</v>
      </c>
      <c r="H39" s="27">
        <v>3000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</row>
    <row r="40" spans="1:15" ht="0.6" hidden="1" customHeight="1" x14ac:dyDescent="0.25">
      <c r="A40" s="147" t="s">
        <v>64</v>
      </c>
      <c r="B40" s="150" t="s">
        <v>72</v>
      </c>
      <c r="C40" s="153" t="s">
        <v>73</v>
      </c>
      <c r="D40" s="58" t="s">
        <v>5</v>
      </c>
      <c r="E40" s="59"/>
      <c r="F40" s="60"/>
      <c r="G40" s="58">
        <v>2023</v>
      </c>
      <c r="H40" s="59"/>
      <c r="I40" s="60"/>
      <c r="J40" s="58">
        <v>2024</v>
      </c>
      <c r="K40" s="59"/>
      <c r="L40" s="60"/>
      <c r="M40" s="58">
        <v>2025</v>
      </c>
      <c r="N40" s="59"/>
      <c r="O40" s="60"/>
    </row>
    <row r="41" spans="1:15" ht="15.75" hidden="1" x14ac:dyDescent="0.25">
      <c r="A41" s="148"/>
      <c r="B41" s="151"/>
      <c r="C41" s="154"/>
      <c r="D41" s="64">
        <v>0</v>
      </c>
      <c r="E41" s="65"/>
      <c r="F41" s="66"/>
      <c r="G41" s="129">
        <v>0</v>
      </c>
      <c r="H41" s="130"/>
      <c r="I41" s="131"/>
      <c r="J41" s="132">
        <v>0</v>
      </c>
      <c r="K41" s="133"/>
      <c r="L41" s="134"/>
      <c r="M41" s="132">
        <v>0</v>
      </c>
      <c r="N41" s="133"/>
      <c r="O41" s="134"/>
    </row>
    <row r="42" spans="1:15" ht="85.9" hidden="1" customHeight="1" x14ac:dyDescent="0.25">
      <c r="A42" s="148"/>
      <c r="B42" s="151"/>
      <c r="C42" s="154"/>
      <c r="D42" s="22" t="s">
        <v>83</v>
      </c>
      <c r="E42" s="22" t="s">
        <v>84</v>
      </c>
      <c r="F42" s="22" t="s">
        <v>8</v>
      </c>
      <c r="G42" s="22" t="s">
        <v>83</v>
      </c>
      <c r="H42" s="22" t="s">
        <v>84</v>
      </c>
      <c r="I42" s="22" t="s">
        <v>8</v>
      </c>
      <c r="J42" s="22" t="s">
        <v>79</v>
      </c>
      <c r="K42" s="22" t="s">
        <v>7</v>
      </c>
      <c r="L42" s="22" t="s">
        <v>8</v>
      </c>
      <c r="M42" s="22" t="s">
        <v>79</v>
      </c>
      <c r="N42" s="22" t="s">
        <v>7</v>
      </c>
      <c r="O42" s="22" t="s">
        <v>8</v>
      </c>
    </row>
    <row r="43" spans="1:15" ht="0.6" hidden="1" customHeight="1" x14ac:dyDescent="0.25">
      <c r="A43" s="149"/>
      <c r="B43" s="152"/>
      <c r="C43" s="155"/>
      <c r="D43" s="11">
        <f>G43+J43+M43</f>
        <v>0</v>
      </c>
      <c r="E43" s="11">
        <f t="shared" si="4"/>
        <v>0</v>
      </c>
      <c r="F43" s="11">
        <f t="shared" si="4"/>
        <v>0</v>
      </c>
      <c r="G43" s="12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</row>
    <row r="44" spans="1:15" ht="15.75" customHeight="1" x14ac:dyDescent="0.25">
      <c r="A44" s="91" t="s">
        <v>85</v>
      </c>
      <c r="B44" s="92"/>
      <c r="C44" s="93"/>
      <c r="D44" s="58" t="s">
        <v>5</v>
      </c>
      <c r="E44" s="59"/>
      <c r="F44" s="60"/>
      <c r="G44" s="58">
        <v>2023</v>
      </c>
      <c r="H44" s="59"/>
      <c r="I44" s="60"/>
      <c r="J44" s="58">
        <v>2024</v>
      </c>
      <c r="K44" s="59"/>
      <c r="L44" s="60"/>
      <c r="M44" s="58">
        <v>2025</v>
      </c>
      <c r="N44" s="59"/>
      <c r="O44" s="60"/>
    </row>
    <row r="45" spans="1:15" ht="15.75" customHeight="1" x14ac:dyDescent="0.25">
      <c r="A45" s="94"/>
      <c r="B45" s="95"/>
      <c r="C45" s="96"/>
      <c r="D45" s="102">
        <f>D47+E47</f>
        <v>3784.317</v>
      </c>
      <c r="E45" s="103"/>
      <c r="F45" s="104"/>
      <c r="G45" s="102">
        <f>G47+H47+I47</f>
        <v>2862.9100000000003</v>
      </c>
      <c r="H45" s="103"/>
      <c r="I45" s="104"/>
      <c r="J45" s="102">
        <f>J47+K47+L47</f>
        <v>391.40700000000004</v>
      </c>
      <c r="K45" s="103"/>
      <c r="L45" s="104"/>
      <c r="M45" s="102">
        <f>M47+N47+O47</f>
        <v>530</v>
      </c>
      <c r="N45" s="103"/>
      <c r="O45" s="104"/>
    </row>
    <row r="46" spans="1:15" ht="78" customHeight="1" x14ac:dyDescent="0.25">
      <c r="A46" s="94"/>
      <c r="B46" s="95"/>
      <c r="C46" s="96"/>
      <c r="D46" s="22" t="s">
        <v>83</v>
      </c>
      <c r="E46" s="22" t="s">
        <v>84</v>
      </c>
      <c r="F46" s="22" t="s">
        <v>8</v>
      </c>
      <c r="G46" s="22" t="s">
        <v>83</v>
      </c>
      <c r="H46" s="22" t="s">
        <v>84</v>
      </c>
      <c r="I46" s="22" t="s">
        <v>8</v>
      </c>
      <c r="J46" s="22" t="s">
        <v>79</v>
      </c>
      <c r="K46" s="22" t="s">
        <v>7</v>
      </c>
      <c r="L46" s="22" t="s">
        <v>8</v>
      </c>
      <c r="M46" s="22" t="s">
        <v>79</v>
      </c>
      <c r="N46" s="22" t="s">
        <v>7</v>
      </c>
      <c r="O46" s="22" t="s">
        <v>8</v>
      </c>
    </row>
    <row r="47" spans="1:15" ht="15.75" customHeight="1" x14ac:dyDescent="0.25">
      <c r="A47" s="94"/>
      <c r="B47" s="95"/>
      <c r="C47" s="96"/>
      <c r="D47" s="25">
        <f>D51+D55</f>
        <v>1658.2919999999999</v>
      </c>
      <c r="E47" s="25">
        <f>E51+E55</f>
        <v>2126.0250000000001</v>
      </c>
      <c r="F47" s="25">
        <v>0</v>
      </c>
      <c r="G47" s="25">
        <f>G51+G55</f>
        <v>736.8850000000001</v>
      </c>
      <c r="H47" s="25">
        <f>H51+H55</f>
        <v>2126.0250000000001</v>
      </c>
      <c r="I47" s="25">
        <v>0</v>
      </c>
      <c r="J47" s="25">
        <f>J51+J55</f>
        <v>391.40700000000004</v>
      </c>
      <c r="K47" s="25">
        <f>K51+K55</f>
        <v>0</v>
      </c>
      <c r="L47" s="25">
        <v>0</v>
      </c>
      <c r="M47" s="25">
        <f>M51+M55</f>
        <v>530</v>
      </c>
      <c r="N47" s="25">
        <f>N51+N55</f>
        <v>0</v>
      </c>
      <c r="O47" s="25">
        <v>0</v>
      </c>
    </row>
    <row r="48" spans="1:15" ht="15.75" customHeight="1" x14ac:dyDescent="0.25">
      <c r="A48" s="67" t="s">
        <v>15</v>
      </c>
      <c r="B48" s="67" t="s">
        <v>101</v>
      </c>
      <c r="C48" s="76" t="s">
        <v>73</v>
      </c>
      <c r="D48" s="58" t="s">
        <v>5</v>
      </c>
      <c r="E48" s="59"/>
      <c r="F48" s="60"/>
      <c r="G48" s="58">
        <v>2023</v>
      </c>
      <c r="H48" s="59"/>
      <c r="I48" s="60"/>
      <c r="J48" s="58">
        <v>2024</v>
      </c>
      <c r="K48" s="59"/>
      <c r="L48" s="60"/>
      <c r="M48" s="58">
        <v>2025</v>
      </c>
      <c r="N48" s="59"/>
      <c r="O48" s="60"/>
    </row>
    <row r="49" spans="1:15" ht="15.75" customHeight="1" x14ac:dyDescent="0.25">
      <c r="A49" s="68"/>
      <c r="B49" s="68"/>
      <c r="C49" s="77"/>
      <c r="D49" s="64">
        <f>D51+E51+F51</f>
        <v>1636.817</v>
      </c>
      <c r="E49" s="59"/>
      <c r="F49" s="60"/>
      <c r="G49" s="64">
        <f>G51+H51+I51</f>
        <v>715.41000000000008</v>
      </c>
      <c r="H49" s="59"/>
      <c r="I49" s="60"/>
      <c r="J49" s="64">
        <f>J51+K51+L51</f>
        <v>391.40700000000004</v>
      </c>
      <c r="K49" s="59"/>
      <c r="L49" s="60"/>
      <c r="M49" s="64">
        <f>M51+N51+O51</f>
        <v>530</v>
      </c>
      <c r="N49" s="59"/>
      <c r="O49" s="60"/>
    </row>
    <row r="50" spans="1:15" ht="90.6" customHeight="1" x14ac:dyDescent="0.25">
      <c r="A50" s="68"/>
      <c r="B50" s="68"/>
      <c r="C50" s="77"/>
      <c r="D50" s="22" t="s">
        <v>83</v>
      </c>
      <c r="E50" s="22" t="s">
        <v>84</v>
      </c>
      <c r="F50" s="22" t="s">
        <v>8</v>
      </c>
      <c r="G50" s="22" t="s">
        <v>83</v>
      </c>
      <c r="H50" s="22" t="s">
        <v>84</v>
      </c>
      <c r="I50" s="22" t="s">
        <v>8</v>
      </c>
      <c r="J50" s="22" t="s">
        <v>79</v>
      </c>
      <c r="K50" s="22" t="s">
        <v>7</v>
      </c>
      <c r="L50" s="22" t="s">
        <v>8</v>
      </c>
      <c r="M50" s="22" t="s">
        <v>79</v>
      </c>
      <c r="N50" s="22" t="s">
        <v>7</v>
      </c>
      <c r="O50" s="22" t="s">
        <v>8</v>
      </c>
    </row>
    <row r="51" spans="1:15" ht="46.9" customHeight="1" x14ac:dyDescent="0.25">
      <c r="A51" s="69"/>
      <c r="B51" s="69"/>
      <c r="C51" s="78"/>
      <c r="D51" s="25">
        <f t="shared" ref="D51:F51" si="5">G51+J51+M51</f>
        <v>1636.817</v>
      </c>
      <c r="E51" s="25">
        <f t="shared" si="5"/>
        <v>0</v>
      </c>
      <c r="F51" s="25">
        <f t="shared" si="5"/>
        <v>0</v>
      </c>
      <c r="G51" s="36">
        <f>447.641+131+136.769</f>
        <v>715.41000000000008</v>
      </c>
      <c r="H51" s="25">
        <v>0</v>
      </c>
      <c r="I51" s="25">
        <v>0</v>
      </c>
      <c r="J51" s="36">
        <f>530-138.593</f>
        <v>391.40700000000004</v>
      </c>
      <c r="K51" s="25">
        <v>0</v>
      </c>
      <c r="L51" s="25">
        <v>0</v>
      </c>
      <c r="M51" s="31">
        <v>530</v>
      </c>
      <c r="N51" s="25">
        <v>0</v>
      </c>
      <c r="O51" s="25">
        <v>0</v>
      </c>
    </row>
    <row r="52" spans="1:15" ht="22.15" customHeight="1" x14ac:dyDescent="0.25">
      <c r="A52" s="144" t="s">
        <v>70</v>
      </c>
      <c r="B52" s="67" t="s">
        <v>69</v>
      </c>
      <c r="C52" s="76" t="s">
        <v>73</v>
      </c>
      <c r="D52" s="58" t="s">
        <v>5</v>
      </c>
      <c r="E52" s="59"/>
      <c r="F52" s="60"/>
      <c r="G52" s="58">
        <v>2023</v>
      </c>
      <c r="H52" s="59"/>
      <c r="I52" s="60"/>
      <c r="J52" s="58">
        <v>2024</v>
      </c>
      <c r="K52" s="59"/>
      <c r="L52" s="60"/>
      <c r="M52" s="58">
        <v>2025</v>
      </c>
      <c r="N52" s="59"/>
      <c r="O52" s="60"/>
    </row>
    <row r="53" spans="1:15" ht="21.6" customHeight="1" x14ac:dyDescent="0.25">
      <c r="A53" s="145"/>
      <c r="B53" s="68"/>
      <c r="C53" s="77"/>
      <c r="D53" s="102">
        <f>D55+E55+F55</f>
        <v>2147.5</v>
      </c>
      <c r="E53" s="103"/>
      <c r="F53" s="104"/>
      <c r="G53" s="135">
        <f>G55+H55+I55</f>
        <v>2147.5</v>
      </c>
      <c r="H53" s="136"/>
      <c r="I53" s="137"/>
      <c r="J53" s="138">
        <f>J55+K55+L55</f>
        <v>0</v>
      </c>
      <c r="K53" s="139"/>
      <c r="L53" s="140"/>
      <c r="M53" s="141">
        <f>M55+N55+O55</f>
        <v>0</v>
      </c>
      <c r="N53" s="142"/>
      <c r="O53" s="143"/>
    </row>
    <row r="54" spans="1:15" ht="72.599999999999994" customHeight="1" x14ac:dyDescent="0.25">
      <c r="A54" s="145"/>
      <c r="B54" s="68"/>
      <c r="C54" s="77"/>
      <c r="D54" s="22" t="s">
        <v>83</v>
      </c>
      <c r="E54" s="22" t="s">
        <v>84</v>
      </c>
      <c r="F54" s="22" t="s">
        <v>8</v>
      </c>
      <c r="G54" s="22" t="s">
        <v>83</v>
      </c>
      <c r="H54" s="22" t="s">
        <v>84</v>
      </c>
      <c r="I54" s="22" t="s">
        <v>8</v>
      </c>
      <c r="J54" s="22" t="s">
        <v>79</v>
      </c>
      <c r="K54" s="22" t="s">
        <v>7</v>
      </c>
      <c r="L54" s="22" t="s">
        <v>8</v>
      </c>
      <c r="M54" s="22" t="s">
        <v>79</v>
      </c>
      <c r="N54" s="22" t="s">
        <v>7</v>
      </c>
      <c r="O54" s="22" t="s">
        <v>8</v>
      </c>
    </row>
    <row r="55" spans="1:15" ht="27" customHeight="1" x14ac:dyDescent="0.25">
      <c r="A55" s="146"/>
      <c r="B55" s="69"/>
      <c r="C55" s="78"/>
      <c r="D55" s="31">
        <f t="shared" ref="D55" si="6">G55+J55+M55</f>
        <v>21.475000000000001</v>
      </c>
      <c r="E55" s="31">
        <f t="shared" ref="E55" si="7">H55+K55+N55</f>
        <v>2126.0250000000001</v>
      </c>
      <c r="F55" s="31">
        <f t="shared" ref="F55" si="8">I55+L55+O55</f>
        <v>0</v>
      </c>
      <c r="G55" s="31">
        <v>21.475000000000001</v>
      </c>
      <c r="H55" s="31">
        <v>2126.0250000000001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5.75" customHeight="1" x14ac:dyDescent="0.25">
      <c r="A56" s="91" t="s">
        <v>89</v>
      </c>
      <c r="B56" s="92"/>
      <c r="C56" s="93"/>
      <c r="D56" s="58" t="s">
        <v>5</v>
      </c>
      <c r="E56" s="59"/>
      <c r="F56" s="60"/>
      <c r="G56" s="58">
        <v>2023</v>
      </c>
      <c r="H56" s="59"/>
      <c r="I56" s="60"/>
      <c r="J56" s="58">
        <v>2024</v>
      </c>
      <c r="K56" s="59"/>
      <c r="L56" s="60"/>
      <c r="M56" s="58">
        <v>2025</v>
      </c>
      <c r="N56" s="59"/>
      <c r="O56" s="60"/>
    </row>
    <row r="57" spans="1:15" ht="15.75" customHeight="1" x14ac:dyDescent="0.25">
      <c r="A57" s="94"/>
      <c r="B57" s="95"/>
      <c r="C57" s="96"/>
      <c r="D57" s="64">
        <f t="shared" ref="D57:M57" si="9">D61</f>
        <v>139</v>
      </c>
      <c r="E57" s="65"/>
      <c r="F57" s="66"/>
      <c r="G57" s="64">
        <f>G61</f>
        <v>139</v>
      </c>
      <c r="H57" s="65"/>
      <c r="I57" s="66"/>
      <c r="J57" s="64">
        <f t="shared" si="9"/>
        <v>0</v>
      </c>
      <c r="K57" s="65"/>
      <c r="L57" s="66"/>
      <c r="M57" s="64">
        <f t="shared" si="9"/>
        <v>0</v>
      </c>
      <c r="N57" s="65"/>
      <c r="O57" s="66"/>
    </row>
    <row r="58" spans="1:15" ht="88.9" customHeight="1" x14ac:dyDescent="0.25">
      <c r="A58" s="94"/>
      <c r="B58" s="95"/>
      <c r="C58" s="96"/>
      <c r="D58" s="22" t="s">
        <v>83</v>
      </c>
      <c r="E58" s="22" t="s">
        <v>84</v>
      </c>
      <c r="F58" s="22" t="s">
        <v>8</v>
      </c>
      <c r="G58" s="22" t="s">
        <v>83</v>
      </c>
      <c r="H58" s="22" t="s">
        <v>84</v>
      </c>
      <c r="I58" s="22" t="s">
        <v>8</v>
      </c>
      <c r="J58" s="22" t="s">
        <v>79</v>
      </c>
      <c r="K58" s="22" t="s">
        <v>7</v>
      </c>
      <c r="L58" s="22" t="s">
        <v>8</v>
      </c>
      <c r="M58" s="22" t="s">
        <v>79</v>
      </c>
      <c r="N58" s="22" t="s">
        <v>7</v>
      </c>
      <c r="O58" s="22" t="s">
        <v>8</v>
      </c>
    </row>
    <row r="59" spans="1:15" ht="16.149999999999999" customHeight="1" x14ac:dyDescent="0.25">
      <c r="A59" s="97"/>
      <c r="B59" s="98"/>
      <c r="C59" s="99"/>
      <c r="D59" s="11">
        <f>D63</f>
        <v>139</v>
      </c>
      <c r="E59" s="11">
        <f t="shared" ref="E59:O59" si="10">E63</f>
        <v>0</v>
      </c>
      <c r="F59" s="11">
        <f t="shared" si="10"/>
        <v>0</v>
      </c>
      <c r="G59" s="37">
        <f t="shared" si="10"/>
        <v>139</v>
      </c>
      <c r="H59" s="11">
        <f t="shared" si="10"/>
        <v>0</v>
      </c>
      <c r="I59" s="11">
        <f t="shared" si="10"/>
        <v>0</v>
      </c>
      <c r="J59" s="11">
        <f t="shared" si="10"/>
        <v>0</v>
      </c>
      <c r="K59" s="11">
        <f t="shared" si="10"/>
        <v>0</v>
      </c>
      <c r="L59" s="11">
        <f t="shared" si="10"/>
        <v>0</v>
      </c>
      <c r="M59" s="11">
        <f t="shared" si="10"/>
        <v>0</v>
      </c>
      <c r="N59" s="11">
        <f t="shared" si="10"/>
        <v>0</v>
      </c>
      <c r="O59" s="11">
        <f t="shared" si="10"/>
        <v>0</v>
      </c>
    </row>
    <row r="60" spans="1:15" ht="15.75" customHeight="1" x14ac:dyDescent="0.25">
      <c r="A60" s="67" t="s">
        <v>16</v>
      </c>
      <c r="B60" s="67" t="s">
        <v>102</v>
      </c>
      <c r="C60" s="76" t="s">
        <v>103</v>
      </c>
      <c r="D60" s="58" t="s">
        <v>5</v>
      </c>
      <c r="E60" s="59"/>
      <c r="F60" s="60"/>
      <c r="G60" s="58">
        <v>2023</v>
      </c>
      <c r="H60" s="59"/>
      <c r="I60" s="60"/>
      <c r="J60" s="58">
        <v>2024</v>
      </c>
      <c r="K60" s="59"/>
      <c r="L60" s="60"/>
      <c r="M60" s="58">
        <v>2025</v>
      </c>
      <c r="N60" s="59"/>
      <c r="O60" s="60"/>
    </row>
    <row r="61" spans="1:15" ht="15.75" customHeight="1" x14ac:dyDescent="0.25">
      <c r="A61" s="68"/>
      <c r="B61" s="68"/>
      <c r="C61" s="77"/>
      <c r="D61" s="120">
        <f>D63+E63+F63</f>
        <v>139</v>
      </c>
      <c r="E61" s="121"/>
      <c r="F61" s="122"/>
      <c r="G61" s="120">
        <f>G63+H63+I63</f>
        <v>139</v>
      </c>
      <c r="H61" s="121"/>
      <c r="I61" s="122"/>
      <c r="J61" s="120">
        <v>0</v>
      </c>
      <c r="K61" s="121"/>
      <c r="L61" s="122"/>
      <c r="M61" s="120">
        <v>0</v>
      </c>
      <c r="N61" s="121"/>
      <c r="O61" s="122"/>
    </row>
    <row r="62" spans="1:15" ht="81.599999999999994" customHeight="1" x14ac:dyDescent="0.25">
      <c r="A62" s="68"/>
      <c r="B62" s="68"/>
      <c r="C62" s="77"/>
      <c r="D62" s="22" t="s">
        <v>83</v>
      </c>
      <c r="E62" s="22" t="s">
        <v>84</v>
      </c>
      <c r="F62" s="22" t="s">
        <v>8</v>
      </c>
      <c r="G62" s="22" t="s">
        <v>83</v>
      </c>
      <c r="H62" s="22" t="s">
        <v>84</v>
      </c>
      <c r="I62" s="22" t="s">
        <v>8</v>
      </c>
      <c r="J62" s="22" t="s">
        <v>79</v>
      </c>
      <c r="K62" s="22" t="s">
        <v>7</v>
      </c>
      <c r="L62" s="22" t="s">
        <v>8</v>
      </c>
      <c r="M62" s="22" t="s">
        <v>79</v>
      </c>
      <c r="N62" s="22" t="s">
        <v>7</v>
      </c>
      <c r="O62" s="22" t="s">
        <v>8</v>
      </c>
    </row>
    <row r="63" spans="1:15" ht="24" customHeight="1" x14ac:dyDescent="0.25">
      <c r="A63" s="69"/>
      <c r="B63" s="69"/>
      <c r="C63" s="78"/>
      <c r="D63" s="11">
        <f>G63+J63+M63</f>
        <v>139</v>
      </c>
      <c r="E63" s="11">
        <f>H63+K63+N63</f>
        <v>0</v>
      </c>
      <c r="F63" s="11">
        <f>I63+L63+O63</f>
        <v>0</v>
      </c>
      <c r="G63" s="38">
        <v>139</v>
      </c>
      <c r="H63" s="11">
        <v>0</v>
      </c>
      <c r="I63" s="11">
        <v>0</v>
      </c>
      <c r="J63" s="14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</row>
    <row r="64" spans="1:15" ht="15.75" customHeight="1" x14ac:dyDescent="0.25">
      <c r="A64" s="91" t="s">
        <v>91</v>
      </c>
      <c r="B64" s="92"/>
      <c r="C64" s="93"/>
      <c r="D64" s="58" t="s">
        <v>5</v>
      </c>
      <c r="E64" s="59"/>
      <c r="F64" s="60"/>
      <c r="G64" s="58">
        <v>2023</v>
      </c>
      <c r="H64" s="59"/>
      <c r="I64" s="60"/>
      <c r="J64" s="58">
        <v>2024</v>
      </c>
      <c r="K64" s="59"/>
      <c r="L64" s="60"/>
      <c r="M64" s="58">
        <v>2025</v>
      </c>
      <c r="N64" s="59"/>
      <c r="O64" s="60"/>
    </row>
    <row r="65" spans="1:15" ht="15.75" customHeight="1" x14ac:dyDescent="0.25">
      <c r="A65" s="94"/>
      <c r="B65" s="95"/>
      <c r="C65" s="96"/>
      <c r="D65" s="64">
        <v>0</v>
      </c>
      <c r="E65" s="65"/>
      <c r="F65" s="66"/>
      <c r="G65" s="64">
        <v>0</v>
      </c>
      <c r="H65" s="65"/>
      <c r="I65" s="66"/>
      <c r="J65" s="64">
        <v>0</v>
      </c>
      <c r="K65" s="65"/>
      <c r="L65" s="66"/>
      <c r="M65" s="64">
        <v>0</v>
      </c>
      <c r="N65" s="65"/>
      <c r="O65" s="66"/>
    </row>
    <row r="66" spans="1:15" ht="62.45" customHeight="1" x14ac:dyDescent="0.25">
      <c r="A66" s="94"/>
      <c r="B66" s="95"/>
      <c r="C66" s="96"/>
      <c r="D66" s="22" t="s">
        <v>83</v>
      </c>
      <c r="E66" s="22" t="s">
        <v>84</v>
      </c>
      <c r="F66" s="22" t="s">
        <v>8</v>
      </c>
      <c r="G66" s="22" t="s">
        <v>83</v>
      </c>
      <c r="H66" s="22" t="s">
        <v>84</v>
      </c>
      <c r="I66" s="22" t="s">
        <v>8</v>
      </c>
      <c r="J66" s="22" t="s">
        <v>79</v>
      </c>
      <c r="K66" s="22" t="s">
        <v>7</v>
      </c>
      <c r="L66" s="22" t="s">
        <v>8</v>
      </c>
      <c r="M66" s="22" t="s">
        <v>79</v>
      </c>
      <c r="N66" s="22" t="s">
        <v>7</v>
      </c>
      <c r="O66" s="22" t="s">
        <v>8</v>
      </c>
    </row>
    <row r="67" spans="1:15" ht="15.75" customHeight="1" x14ac:dyDescent="0.25">
      <c r="A67" s="97"/>
      <c r="B67" s="98"/>
      <c r="C67" s="99"/>
      <c r="D67" s="11">
        <f>G67+J67+M67</f>
        <v>0</v>
      </c>
      <c r="E67" s="11">
        <f>H67+K67+N67</f>
        <v>0</v>
      </c>
      <c r="F67" s="11">
        <f>I67+L67+O67</f>
        <v>0</v>
      </c>
      <c r="G67" s="12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</row>
    <row r="68" spans="1:15" ht="15.75" customHeight="1" x14ac:dyDescent="0.25">
      <c r="A68" s="67" t="s">
        <v>17</v>
      </c>
      <c r="B68" s="67" t="s">
        <v>18</v>
      </c>
      <c r="C68" s="76" t="s">
        <v>73</v>
      </c>
      <c r="D68" s="58" t="s">
        <v>5</v>
      </c>
      <c r="E68" s="59"/>
      <c r="F68" s="60"/>
      <c r="G68" s="58">
        <v>2023</v>
      </c>
      <c r="H68" s="59"/>
      <c r="I68" s="60"/>
      <c r="J68" s="58">
        <v>2024</v>
      </c>
      <c r="K68" s="59"/>
      <c r="L68" s="60"/>
      <c r="M68" s="58">
        <v>2025</v>
      </c>
      <c r="N68" s="59"/>
      <c r="O68" s="60"/>
    </row>
    <row r="69" spans="1:15" ht="15.75" customHeight="1" x14ac:dyDescent="0.25">
      <c r="A69" s="68"/>
      <c r="B69" s="68"/>
      <c r="C69" s="77"/>
      <c r="D69" s="120">
        <v>0</v>
      </c>
      <c r="E69" s="121"/>
      <c r="F69" s="122"/>
      <c r="G69" s="120">
        <v>0</v>
      </c>
      <c r="H69" s="121"/>
      <c r="I69" s="122"/>
      <c r="J69" s="120">
        <v>0</v>
      </c>
      <c r="K69" s="121"/>
      <c r="L69" s="122"/>
      <c r="M69" s="120">
        <v>0</v>
      </c>
      <c r="N69" s="121"/>
      <c r="O69" s="122"/>
    </row>
    <row r="70" spans="1:15" ht="66.599999999999994" customHeight="1" x14ac:dyDescent="0.25">
      <c r="A70" s="68"/>
      <c r="B70" s="68"/>
      <c r="C70" s="77"/>
      <c r="D70" s="22" t="s">
        <v>83</v>
      </c>
      <c r="E70" s="22" t="s">
        <v>84</v>
      </c>
      <c r="F70" s="22" t="s">
        <v>8</v>
      </c>
      <c r="G70" s="22" t="s">
        <v>83</v>
      </c>
      <c r="H70" s="22" t="s">
        <v>84</v>
      </c>
      <c r="I70" s="22" t="s">
        <v>8</v>
      </c>
      <c r="J70" s="22" t="s">
        <v>79</v>
      </c>
      <c r="K70" s="22" t="s">
        <v>7</v>
      </c>
      <c r="L70" s="22" t="s">
        <v>8</v>
      </c>
      <c r="M70" s="22" t="s">
        <v>79</v>
      </c>
      <c r="N70" s="22" t="s">
        <v>7</v>
      </c>
      <c r="O70" s="22" t="s">
        <v>8</v>
      </c>
    </row>
    <row r="71" spans="1:15" ht="24" customHeight="1" x14ac:dyDescent="0.25">
      <c r="A71" s="69"/>
      <c r="B71" s="69"/>
      <c r="C71" s="78"/>
      <c r="D71" s="11">
        <f>G71+J71+M71</f>
        <v>0</v>
      </c>
      <c r="E71" s="11">
        <f>H71+K71+N71</f>
        <v>0</v>
      </c>
      <c r="F71" s="11">
        <f>I71+L71+O71</f>
        <v>0</v>
      </c>
      <c r="G71" s="12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ht="15.75" customHeight="1" x14ac:dyDescent="0.25">
      <c r="A72" s="91" t="s">
        <v>90</v>
      </c>
      <c r="B72" s="92"/>
      <c r="C72" s="93"/>
      <c r="D72" s="58" t="s">
        <v>5</v>
      </c>
      <c r="E72" s="59"/>
      <c r="F72" s="60"/>
      <c r="G72" s="58">
        <v>2023</v>
      </c>
      <c r="H72" s="59"/>
      <c r="I72" s="60"/>
      <c r="J72" s="58">
        <v>2024</v>
      </c>
      <c r="K72" s="59"/>
      <c r="L72" s="60"/>
      <c r="M72" s="58">
        <v>2025</v>
      </c>
      <c r="N72" s="59"/>
      <c r="O72" s="60"/>
    </row>
    <row r="73" spans="1:15" ht="15.75" customHeight="1" x14ac:dyDescent="0.25">
      <c r="A73" s="94"/>
      <c r="B73" s="95"/>
      <c r="C73" s="96"/>
      <c r="D73" s="64">
        <f>G73+J73+M73</f>
        <v>37588.082999999999</v>
      </c>
      <c r="E73" s="59"/>
      <c r="F73" s="60"/>
      <c r="G73" s="64">
        <f>G75+H75+I75</f>
        <v>15080.055999999999</v>
      </c>
      <c r="H73" s="59"/>
      <c r="I73" s="60"/>
      <c r="J73" s="64">
        <f>J75+K75+L75</f>
        <v>14537.466999999999</v>
      </c>
      <c r="K73" s="59"/>
      <c r="L73" s="60"/>
      <c r="M73" s="64">
        <f>M75+N75+O75</f>
        <v>7970.5599999999995</v>
      </c>
      <c r="N73" s="59"/>
      <c r="O73" s="60"/>
    </row>
    <row r="74" spans="1:15" ht="70.150000000000006" customHeight="1" x14ac:dyDescent="0.25">
      <c r="A74" s="94"/>
      <c r="B74" s="95"/>
      <c r="C74" s="96"/>
      <c r="D74" s="22" t="s">
        <v>83</v>
      </c>
      <c r="E74" s="22" t="s">
        <v>84</v>
      </c>
      <c r="F74" s="22" t="s">
        <v>8</v>
      </c>
      <c r="G74" s="22" t="s">
        <v>83</v>
      </c>
      <c r="H74" s="22" t="s">
        <v>84</v>
      </c>
      <c r="I74" s="22" t="s">
        <v>8</v>
      </c>
      <c r="J74" s="22" t="s">
        <v>79</v>
      </c>
      <c r="K74" s="22" t="s">
        <v>7</v>
      </c>
      <c r="L74" s="22" t="s">
        <v>8</v>
      </c>
      <c r="M74" s="22" t="s">
        <v>79</v>
      </c>
      <c r="N74" s="22" t="s">
        <v>7</v>
      </c>
      <c r="O74" s="22" t="s">
        <v>8</v>
      </c>
    </row>
    <row r="75" spans="1:15" ht="25.9" customHeight="1" x14ac:dyDescent="0.25">
      <c r="A75" s="97"/>
      <c r="B75" s="98"/>
      <c r="C75" s="99"/>
      <c r="D75" s="33">
        <f>G75+J75+M75</f>
        <v>33518.418999999994</v>
      </c>
      <c r="E75" s="34">
        <f>H75+K75+N75</f>
        <v>459.64400000000001</v>
      </c>
      <c r="F75" s="35">
        <f>I75+L75+O75</f>
        <v>3610.02</v>
      </c>
      <c r="G75" s="33">
        <f>G79+G131</f>
        <v>13375.591999999999</v>
      </c>
      <c r="H75" s="34">
        <f>H79+H131</f>
        <v>459.64400000000001</v>
      </c>
      <c r="I75" s="35">
        <f>I131</f>
        <v>1244.82</v>
      </c>
      <c r="J75" s="33">
        <f>J79+J131</f>
        <v>13354.866999999998</v>
      </c>
      <c r="K75" s="34">
        <f>K79+K131</f>
        <v>0</v>
      </c>
      <c r="L75" s="35">
        <f>L131</f>
        <v>1182.5999999999999</v>
      </c>
      <c r="M75" s="33">
        <f>M135</f>
        <v>6787.96</v>
      </c>
      <c r="N75" s="34">
        <f>N79+N131</f>
        <v>0</v>
      </c>
      <c r="O75" s="35">
        <f>O79+O131</f>
        <v>1182.5999999999999</v>
      </c>
    </row>
    <row r="76" spans="1:15" ht="15.75" customHeight="1" x14ac:dyDescent="0.25">
      <c r="A76" s="91" t="s">
        <v>100</v>
      </c>
      <c r="B76" s="92"/>
      <c r="C76" s="93"/>
      <c r="D76" s="58" t="s">
        <v>5</v>
      </c>
      <c r="E76" s="59"/>
      <c r="F76" s="60"/>
      <c r="G76" s="58">
        <v>2023</v>
      </c>
      <c r="H76" s="59"/>
      <c r="I76" s="60"/>
      <c r="J76" s="58">
        <v>2024</v>
      </c>
      <c r="K76" s="59"/>
      <c r="L76" s="60"/>
      <c r="M76" s="58">
        <v>2025</v>
      </c>
      <c r="N76" s="59"/>
      <c r="O76" s="60"/>
    </row>
    <row r="77" spans="1:15" ht="15.75" customHeight="1" x14ac:dyDescent="0.25">
      <c r="A77" s="94"/>
      <c r="B77" s="95"/>
      <c r="C77" s="96"/>
      <c r="D77" s="102">
        <f>G77+J77+M77</f>
        <v>11755.837</v>
      </c>
      <c r="E77" s="103"/>
      <c r="F77" s="104"/>
      <c r="G77" s="102">
        <f>G79+H79+I79</f>
        <v>5100</v>
      </c>
      <c r="H77" s="103"/>
      <c r="I77" s="104"/>
      <c r="J77" s="102">
        <f>J79+K79+L79</f>
        <v>6655.8369999999995</v>
      </c>
      <c r="K77" s="103"/>
      <c r="L77" s="104"/>
      <c r="M77" s="102">
        <f>M79+N79+O79</f>
        <v>0</v>
      </c>
      <c r="N77" s="103"/>
      <c r="O77" s="104"/>
    </row>
    <row r="78" spans="1:15" ht="75" customHeight="1" x14ac:dyDescent="0.25">
      <c r="A78" s="94"/>
      <c r="B78" s="95"/>
      <c r="C78" s="96"/>
      <c r="D78" s="22" t="s">
        <v>83</v>
      </c>
      <c r="E78" s="22" t="s">
        <v>84</v>
      </c>
      <c r="F78" s="22" t="s">
        <v>8</v>
      </c>
      <c r="G78" s="22" t="s">
        <v>83</v>
      </c>
      <c r="H78" s="22" t="s">
        <v>84</v>
      </c>
      <c r="I78" s="22" t="s">
        <v>8</v>
      </c>
      <c r="J78" s="22" t="s">
        <v>79</v>
      </c>
      <c r="K78" s="22" t="s">
        <v>7</v>
      </c>
      <c r="L78" s="22" t="s">
        <v>8</v>
      </c>
      <c r="M78" s="22" t="s">
        <v>79</v>
      </c>
      <c r="N78" s="22" t="s">
        <v>7</v>
      </c>
      <c r="O78" s="22" t="s">
        <v>8</v>
      </c>
    </row>
    <row r="79" spans="1:15" ht="21.6" customHeight="1" x14ac:dyDescent="0.25">
      <c r="A79" s="97"/>
      <c r="B79" s="98"/>
      <c r="C79" s="99"/>
      <c r="D79" s="40">
        <f>G79+J79+M79</f>
        <v>11755.837</v>
      </c>
      <c r="E79" s="40">
        <f>H79+K79+N79</f>
        <v>0</v>
      </c>
      <c r="F79" s="40">
        <f>I79+L79+O79</f>
        <v>0</v>
      </c>
      <c r="G79" s="40">
        <f>G83+G87+G91+G95+G99+G103+G107+G111+G115+G119+G123+G127</f>
        <v>5100</v>
      </c>
      <c r="H79" s="40">
        <f>H83+H87+H91+H95+H99+H103+H107+H111+H115+H119+H123+H127</f>
        <v>0</v>
      </c>
      <c r="I79" s="40">
        <f>I83+I87+I91+I95+I99+I103+I107+I111+I115+I119+I123+I127</f>
        <v>0</v>
      </c>
      <c r="J79" s="40">
        <f>J83+J87+J91+J95+J99+J103+J107+J111+J115+J119+J123+J127</f>
        <v>6655.8369999999995</v>
      </c>
      <c r="K79" s="40">
        <f t="shared" ref="K79:O79" si="11">K83+K87+K91+K95+K99+K103+K107+K111+K115+K119+K123+K127</f>
        <v>0</v>
      </c>
      <c r="L79" s="40">
        <f t="shared" si="11"/>
        <v>0</v>
      </c>
      <c r="M79" s="40">
        <f t="shared" si="11"/>
        <v>0</v>
      </c>
      <c r="N79" s="40">
        <f t="shared" si="11"/>
        <v>0</v>
      </c>
      <c r="O79" s="40">
        <f t="shared" si="11"/>
        <v>0</v>
      </c>
    </row>
    <row r="80" spans="1:15" ht="15.75" customHeight="1" x14ac:dyDescent="0.25">
      <c r="A80" s="126" t="s">
        <v>71</v>
      </c>
      <c r="B80" s="76" t="s">
        <v>39</v>
      </c>
      <c r="C80" s="76" t="s">
        <v>77</v>
      </c>
      <c r="D80" s="123" t="s">
        <v>5</v>
      </c>
      <c r="E80" s="124"/>
      <c r="F80" s="125"/>
      <c r="G80" s="123">
        <v>2023</v>
      </c>
      <c r="H80" s="124"/>
      <c r="I80" s="125"/>
      <c r="J80" s="123">
        <v>2024</v>
      </c>
      <c r="K80" s="124"/>
      <c r="L80" s="125"/>
      <c r="M80" s="123">
        <v>2025</v>
      </c>
      <c r="N80" s="124"/>
      <c r="O80" s="125"/>
    </row>
    <row r="81" spans="1:15" ht="15.75" customHeight="1" x14ac:dyDescent="0.25">
      <c r="A81" s="127"/>
      <c r="B81" s="77"/>
      <c r="C81" s="77"/>
      <c r="D81" s="102">
        <f>G81+J81+M81</f>
        <v>11617.243999999999</v>
      </c>
      <c r="E81" s="103"/>
      <c r="F81" s="104"/>
      <c r="G81" s="102">
        <f>G83+H83+I83</f>
        <v>5100</v>
      </c>
      <c r="H81" s="103"/>
      <c r="I81" s="104"/>
      <c r="J81" s="102">
        <f>J83+K83+L83</f>
        <v>6517.2439999999997</v>
      </c>
      <c r="K81" s="103"/>
      <c r="L81" s="104"/>
      <c r="M81" s="102">
        <f>M83+N83+O83</f>
        <v>0</v>
      </c>
      <c r="N81" s="103"/>
      <c r="O81" s="104"/>
    </row>
    <row r="82" spans="1:15" ht="78" customHeight="1" x14ac:dyDescent="0.25">
      <c r="A82" s="127"/>
      <c r="B82" s="77"/>
      <c r="C82" s="77"/>
      <c r="D82" s="32" t="s">
        <v>83</v>
      </c>
      <c r="E82" s="32" t="s">
        <v>84</v>
      </c>
      <c r="F82" s="32" t="s">
        <v>8</v>
      </c>
      <c r="G82" s="32" t="s">
        <v>83</v>
      </c>
      <c r="H82" s="32" t="s">
        <v>84</v>
      </c>
      <c r="I82" s="32" t="s">
        <v>8</v>
      </c>
      <c r="J82" s="32" t="s">
        <v>79</v>
      </c>
      <c r="K82" s="32" t="s">
        <v>7</v>
      </c>
      <c r="L82" s="32" t="s">
        <v>8</v>
      </c>
      <c r="M82" s="32" t="s">
        <v>79</v>
      </c>
      <c r="N82" s="32" t="s">
        <v>7</v>
      </c>
      <c r="O82" s="32" t="s">
        <v>8</v>
      </c>
    </row>
    <row r="83" spans="1:15" ht="22.9" customHeight="1" x14ac:dyDescent="0.25">
      <c r="A83" s="128"/>
      <c r="B83" s="78"/>
      <c r="C83" s="78"/>
      <c r="D83" s="25">
        <f>G83+J83+M83</f>
        <v>11617.243999999999</v>
      </c>
      <c r="E83" s="25">
        <f t="shared" ref="E83:E127" si="12">H83+K83+N83</f>
        <v>0</v>
      </c>
      <c r="F83" s="25">
        <v>0</v>
      </c>
      <c r="G83" s="47">
        <v>5100</v>
      </c>
      <c r="H83" s="31">
        <v>0</v>
      </c>
      <c r="I83" s="31">
        <v>0</v>
      </c>
      <c r="J83" s="48">
        <v>6517.2439999999997</v>
      </c>
      <c r="K83" s="31">
        <v>0</v>
      </c>
      <c r="L83" s="31">
        <v>0</v>
      </c>
      <c r="M83" s="25">
        <v>0</v>
      </c>
      <c r="N83" s="25">
        <v>0</v>
      </c>
      <c r="O83" s="25">
        <v>0</v>
      </c>
    </row>
    <row r="84" spans="1:15" ht="1.1499999999999999" hidden="1" customHeight="1" x14ac:dyDescent="0.25">
      <c r="A84" s="114" t="s">
        <v>19</v>
      </c>
      <c r="B84" s="76" t="s">
        <v>21</v>
      </c>
      <c r="C84" s="76" t="s">
        <v>73</v>
      </c>
      <c r="D84" s="58" t="s">
        <v>5</v>
      </c>
      <c r="E84" s="59"/>
      <c r="F84" s="60"/>
      <c r="G84" s="58">
        <v>2023</v>
      </c>
      <c r="H84" s="59"/>
      <c r="I84" s="60"/>
      <c r="J84" s="58">
        <v>2024</v>
      </c>
      <c r="K84" s="59"/>
      <c r="L84" s="60"/>
      <c r="M84" s="58">
        <v>2025</v>
      </c>
      <c r="N84" s="59"/>
      <c r="O84" s="60"/>
    </row>
    <row r="85" spans="1:15" ht="15.75" hidden="1" x14ac:dyDescent="0.25">
      <c r="A85" s="115"/>
      <c r="B85" s="77"/>
      <c r="C85" s="77"/>
      <c r="D85" s="120">
        <v>0</v>
      </c>
      <c r="E85" s="121"/>
      <c r="F85" s="122"/>
      <c r="G85" s="120">
        <v>0</v>
      </c>
      <c r="H85" s="121"/>
      <c r="I85" s="122"/>
      <c r="J85" s="120">
        <v>0</v>
      </c>
      <c r="K85" s="121"/>
      <c r="L85" s="122"/>
      <c r="M85" s="120">
        <v>0</v>
      </c>
      <c r="N85" s="121"/>
      <c r="O85" s="122"/>
    </row>
    <row r="86" spans="1:15" ht="78" hidden="1" customHeight="1" x14ac:dyDescent="0.25">
      <c r="A86" s="115"/>
      <c r="B86" s="77"/>
      <c r="C86" s="77"/>
      <c r="D86" s="22" t="s">
        <v>83</v>
      </c>
      <c r="E86" s="22" t="s">
        <v>84</v>
      </c>
      <c r="F86" s="22" t="s">
        <v>8</v>
      </c>
      <c r="G86" s="22" t="s">
        <v>83</v>
      </c>
      <c r="H86" s="22" t="s">
        <v>84</v>
      </c>
      <c r="I86" s="22" t="s">
        <v>8</v>
      </c>
      <c r="J86" s="22" t="s">
        <v>79</v>
      </c>
      <c r="K86" s="22" t="s">
        <v>7</v>
      </c>
      <c r="L86" s="22" t="s">
        <v>8</v>
      </c>
      <c r="M86" s="22" t="s">
        <v>79</v>
      </c>
      <c r="N86" s="22" t="s">
        <v>7</v>
      </c>
      <c r="O86" s="22" t="s">
        <v>8</v>
      </c>
    </row>
    <row r="87" spans="1:15" ht="15.75" hidden="1" x14ac:dyDescent="0.25">
      <c r="A87" s="116"/>
      <c r="B87" s="78"/>
      <c r="C87" s="78"/>
      <c r="D87" s="11">
        <f t="shared" ref="D87:D127" si="13">G87+J87+M87</f>
        <v>0</v>
      </c>
      <c r="E87" s="11">
        <f t="shared" si="12"/>
        <v>0</v>
      </c>
      <c r="F87" s="11">
        <f>I87+L87+O87</f>
        <v>0</v>
      </c>
      <c r="G87" s="16">
        <v>0</v>
      </c>
      <c r="H87" s="17">
        <v>0</v>
      </c>
      <c r="I87" s="17">
        <v>0</v>
      </c>
      <c r="J87" s="16">
        <v>0</v>
      </c>
      <c r="K87" s="17">
        <v>0</v>
      </c>
      <c r="L87" s="17">
        <v>0</v>
      </c>
      <c r="M87" s="17">
        <v>0</v>
      </c>
      <c r="N87" s="17">
        <v>0</v>
      </c>
      <c r="O87" s="11">
        <v>0</v>
      </c>
    </row>
    <row r="88" spans="1:15" ht="1.9" hidden="1" customHeight="1" x14ac:dyDescent="0.25">
      <c r="A88" s="67" t="s">
        <v>19</v>
      </c>
      <c r="B88" s="76" t="s">
        <v>23</v>
      </c>
      <c r="C88" s="76" t="s">
        <v>73</v>
      </c>
      <c r="D88" s="58" t="s">
        <v>5</v>
      </c>
      <c r="E88" s="59"/>
      <c r="F88" s="60"/>
      <c r="G88" s="58">
        <v>2023</v>
      </c>
      <c r="H88" s="59"/>
      <c r="I88" s="60"/>
      <c r="J88" s="58">
        <v>2024</v>
      </c>
      <c r="K88" s="59"/>
      <c r="L88" s="60"/>
      <c r="M88" s="58">
        <v>2025</v>
      </c>
      <c r="N88" s="59"/>
      <c r="O88" s="60"/>
    </row>
    <row r="89" spans="1:15" ht="15.75" hidden="1" x14ac:dyDescent="0.25">
      <c r="A89" s="68"/>
      <c r="B89" s="77"/>
      <c r="C89" s="77"/>
      <c r="D89" s="64">
        <v>0</v>
      </c>
      <c r="E89" s="65"/>
      <c r="F89" s="66"/>
      <c r="G89" s="64">
        <v>0</v>
      </c>
      <c r="H89" s="65"/>
      <c r="I89" s="66"/>
      <c r="J89" s="64">
        <v>0</v>
      </c>
      <c r="K89" s="65"/>
      <c r="L89" s="66"/>
      <c r="M89" s="64">
        <v>0</v>
      </c>
      <c r="N89" s="65"/>
      <c r="O89" s="66"/>
    </row>
    <row r="90" spans="1:15" ht="81" hidden="1" customHeight="1" x14ac:dyDescent="0.25">
      <c r="A90" s="68"/>
      <c r="B90" s="77"/>
      <c r="C90" s="77"/>
      <c r="D90" s="22" t="s">
        <v>83</v>
      </c>
      <c r="E90" s="22" t="s">
        <v>84</v>
      </c>
      <c r="F90" s="22" t="s">
        <v>8</v>
      </c>
      <c r="G90" s="22" t="s">
        <v>83</v>
      </c>
      <c r="H90" s="22" t="s">
        <v>84</v>
      </c>
      <c r="I90" s="22" t="s">
        <v>8</v>
      </c>
      <c r="J90" s="22" t="s">
        <v>79</v>
      </c>
      <c r="K90" s="22" t="s">
        <v>7</v>
      </c>
      <c r="L90" s="22" t="s">
        <v>8</v>
      </c>
      <c r="M90" s="22" t="s">
        <v>79</v>
      </c>
      <c r="N90" s="22" t="s">
        <v>7</v>
      </c>
      <c r="O90" s="22" t="s">
        <v>8</v>
      </c>
    </row>
    <row r="91" spans="1:15" ht="13.9" hidden="1" customHeight="1" x14ac:dyDescent="0.25">
      <c r="A91" s="69"/>
      <c r="B91" s="78"/>
      <c r="C91" s="78"/>
      <c r="D91" s="11">
        <f t="shared" si="13"/>
        <v>0</v>
      </c>
      <c r="E91" s="11">
        <f t="shared" si="12"/>
        <v>0</v>
      </c>
      <c r="F91" s="11">
        <f>I91+L91+O91</f>
        <v>0</v>
      </c>
      <c r="G91" s="16">
        <v>0</v>
      </c>
      <c r="H91" s="17">
        <v>0</v>
      </c>
      <c r="I91" s="17">
        <v>0</v>
      </c>
      <c r="J91" s="16">
        <v>0</v>
      </c>
      <c r="K91" s="17">
        <v>0</v>
      </c>
      <c r="L91" s="17">
        <v>0</v>
      </c>
      <c r="M91" s="11">
        <v>0</v>
      </c>
      <c r="N91" s="11">
        <v>0</v>
      </c>
      <c r="O91" s="11">
        <v>0</v>
      </c>
    </row>
    <row r="92" spans="1:15" ht="15.75" hidden="1" x14ac:dyDescent="0.25">
      <c r="A92" s="67" t="s">
        <v>22</v>
      </c>
      <c r="B92" s="76" t="s">
        <v>24</v>
      </c>
      <c r="C92" s="76" t="s">
        <v>73</v>
      </c>
      <c r="D92" s="58" t="s">
        <v>5</v>
      </c>
      <c r="E92" s="59"/>
      <c r="F92" s="60"/>
      <c r="G92" s="58">
        <v>2023</v>
      </c>
      <c r="H92" s="59"/>
      <c r="I92" s="60"/>
      <c r="J92" s="58">
        <v>2024</v>
      </c>
      <c r="K92" s="59"/>
      <c r="L92" s="60"/>
      <c r="M92" s="58">
        <v>2025</v>
      </c>
      <c r="N92" s="59"/>
      <c r="O92" s="60"/>
    </row>
    <row r="93" spans="1:15" ht="15.75" hidden="1" x14ac:dyDescent="0.25">
      <c r="A93" s="68"/>
      <c r="B93" s="77"/>
      <c r="C93" s="77"/>
      <c r="D93" s="64">
        <v>0</v>
      </c>
      <c r="E93" s="65"/>
      <c r="F93" s="66"/>
      <c r="G93" s="64">
        <v>0</v>
      </c>
      <c r="H93" s="65"/>
      <c r="I93" s="66"/>
      <c r="J93" s="64">
        <v>0</v>
      </c>
      <c r="K93" s="65"/>
      <c r="L93" s="66"/>
      <c r="M93" s="64">
        <v>0</v>
      </c>
      <c r="N93" s="65"/>
      <c r="O93" s="66"/>
    </row>
    <row r="94" spans="1:15" ht="81" hidden="1" customHeight="1" x14ac:dyDescent="0.25">
      <c r="A94" s="68"/>
      <c r="B94" s="77"/>
      <c r="C94" s="77"/>
      <c r="D94" s="22" t="s">
        <v>83</v>
      </c>
      <c r="E94" s="22" t="s">
        <v>84</v>
      </c>
      <c r="F94" s="22" t="s">
        <v>8</v>
      </c>
      <c r="G94" s="22" t="s">
        <v>83</v>
      </c>
      <c r="H94" s="22" t="s">
        <v>84</v>
      </c>
      <c r="I94" s="22" t="s">
        <v>8</v>
      </c>
      <c r="J94" s="22" t="s">
        <v>79</v>
      </c>
      <c r="K94" s="22" t="s">
        <v>7</v>
      </c>
      <c r="L94" s="22" t="s">
        <v>8</v>
      </c>
      <c r="M94" s="22" t="s">
        <v>79</v>
      </c>
      <c r="N94" s="22" t="s">
        <v>7</v>
      </c>
      <c r="O94" s="22" t="s">
        <v>8</v>
      </c>
    </row>
    <row r="95" spans="1:15" ht="15.75" hidden="1" x14ac:dyDescent="0.25">
      <c r="A95" s="69"/>
      <c r="B95" s="78"/>
      <c r="C95" s="78"/>
      <c r="D95" s="11">
        <f t="shared" si="13"/>
        <v>0</v>
      </c>
      <c r="E95" s="11">
        <f t="shared" si="12"/>
        <v>0</v>
      </c>
      <c r="F95" s="11">
        <v>0</v>
      </c>
      <c r="G95" s="16">
        <v>0</v>
      </c>
      <c r="H95" s="17">
        <v>0</v>
      </c>
      <c r="I95" s="17">
        <v>0</v>
      </c>
      <c r="J95" s="16">
        <v>0</v>
      </c>
      <c r="K95" s="17">
        <v>0</v>
      </c>
      <c r="L95" s="17">
        <v>0</v>
      </c>
      <c r="M95" s="11">
        <v>0</v>
      </c>
      <c r="N95" s="11">
        <v>0</v>
      </c>
      <c r="O95" s="11">
        <v>0</v>
      </c>
    </row>
    <row r="96" spans="1:15" ht="15.6" customHeight="1" x14ac:dyDescent="0.25">
      <c r="A96" s="114" t="s">
        <v>20</v>
      </c>
      <c r="B96" s="117" t="s">
        <v>40</v>
      </c>
      <c r="C96" s="76" t="s">
        <v>77</v>
      </c>
      <c r="D96" s="58" t="s">
        <v>5</v>
      </c>
      <c r="E96" s="59"/>
      <c r="F96" s="60"/>
      <c r="G96" s="58">
        <v>2023</v>
      </c>
      <c r="H96" s="59"/>
      <c r="I96" s="60"/>
      <c r="J96" s="58">
        <v>2024</v>
      </c>
      <c r="K96" s="59"/>
      <c r="L96" s="60"/>
      <c r="M96" s="58">
        <v>2025</v>
      </c>
      <c r="N96" s="59"/>
      <c r="O96" s="60"/>
    </row>
    <row r="97" spans="1:15" ht="15.6" customHeight="1" x14ac:dyDescent="0.25">
      <c r="A97" s="115"/>
      <c r="B97" s="118"/>
      <c r="C97" s="77"/>
      <c r="D97" s="64">
        <f>G97+J97+M97</f>
        <v>138.59299999999999</v>
      </c>
      <c r="E97" s="65"/>
      <c r="F97" s="66"/>
      <c r="G97" s="64">
        <f>G99+H99+I99</f>
        <v>0</v>
      </c>
      <c r="H97" s="65"/>
      <c r="I97" s="66"/>
      <c r="J97" s="64">
        <f>J99+K99+L99</f>
        <v>138.59299999999999</v>
      </c>
      <c r="K97" s="65"/>
      <c r="L97" s="66"/>
      <c r="M97" s="64">
        <v>0</v>
      </c>
      <c r="N97" s="65"/>
      <c r="O97" s="66"/>
    </row>
    <row r="98" spans="1:15" ht="76.900000000000006" customHeight="1" x14ac:dyDescent="0.25">
      <c r="A98" s="115"/>
      <c r="B98" s="118"/>
      <c r="C98" s="77"/>
      <c r="D98" s="22" t="s">
        <v>83</v>
      </c>
      <c r="E98" s="22" t="s">
        <v>84</v>
      </c>
      <c r="F98" s="22" t="s">
        <v>8</v>
      </c>
      <c r="G98" s="22" t="s">
        <v>83</v>
      </c>
      <c r="H98" s="22" t="s">
        <v>84</v>
      </c>
      <c r="I98" s="22" t="s">
        <v>8</v>
      </c>
      <c r="J98" s="22" t="s">
        <v>79</v>
      </c>
      <c r="K98" s="22" t="s">
        <v>7</v>
      </c>
      <c r="L98" s="22" t="s">
        <v>8</v>
      </c>
      <c r="M98" s="22" t="s">
        <v>79</v>
      </c>
      <c r="N98" s="22" t="s">
        <v>7</v>
      </c>
      <c r="O98" s="22" t="s">
        <v>8</v>
      </c>
    </row>
    <row r="99" spans="1:15" ht="18" customHeight="1" x14ac:dyDescent="0.25">
      <c r="A99" s="116"/>
      <c r="B99" s="119"/>
      <c r="C99" s="78"/>
      <c r="D99" s="12">
        <f t="shared" si="13"/>
        <v>138.59299999999999</v>
      </c>
      <c r="E99" s="12">
        <f t="shared" si="12"/>
        <v>0</v>
      </c>
      <c r="F99" s="12">
        <v>0</v>
      </c>
      <c r="G99" s="16">
        <v>0</v>
      </c>
      <c r="H99" s="16">
        <v>0</v>
      </c>
      <c r="I99" s="16">
        <v>0</v>
      </c>
      <c r="J99" s="39">
        <v>138.59299999999999</v>
      </c>
      <c r="K99" s="16">
        <v>0</v>
      </c>
      <c r="L99" s="16">
        <v>0</v>
      </c>
      <c r="M99" s="12">
        <v>0</v>
      </c>
      <c r="N99" s="12">
        <v>0</v>
      </c>
      <c r="O99" s="12">
        <v>0</v>
      </c>
    </row>
    <row r="100" spans="1:15" ht="15.75" hidden="1" x14ac:dyDescent="0.25">
      <c r="A100" s="67" t="s">
        <v>25</v>
      </c>
      <c r="B100" s="76" t="s">
        <v>27</v>
      </c>
      <c r="C100" s="76" t="s">
        <v>73</v>
      </c>
      <c r="D100" s="58" t="s">
        <v>5</v>
      </c>
      <c r="E100" s="59"/>
      <c r="F100" s="60"/>
      <c r="G100" s="58">
        <v>2023</v>
      </c>
      <c r="H100" s="59"/>
      <c r="I100" s="60"/>
      <c r="J100" s="58">
        <v>2024</v>
      </c>
      <c r="K100" s="59"/>
      <c r="L100" s="60"/>
      <c r="M100" s="58">
        <v>2025</v>
      </c>
      <c r="N100" s="59"/>
      <c r="O100" s="60"/>
    </row>
    <row r="101" spans="1:15" ht="15.75" hidden="1" x14ac:dyDescent="0.25">
      <c r="A101" s="68"/>
      <c r="B101" s="77"/>
      <c r="C101" s="77"/>
      <c r="D101" s="64">
        <v>0</v>
      </c>
      <c r="E101" s="65"/>
      <c r="F101" s="66"/>
      <c r="G101" s="64">
        <v>0</v>
      </c>
      <c r="H101" s="65"/>
      <c r="I101" s="66"/>
      <c r="J101" s="64">
        <v>0</v>
      </c>
      <c r="K101" s="65"/>
      <c r="L101" s="66"/>
      <c r="M101" s="64">
        <v>0</v>
      </c>
      <c r="N101" s="65"/>
      <c r="O101" s="66"/>
    </row>
    <row r="102" spans="1:15" ht="76.900000000000006" hidden="1" customHeight="1" x14ac:dyDescent="0.25">
      <c r="A102" s="68"/>
      <c r="B102" s="77"/>
      <c r="C102" s="77"/>
      <c r="D102" s="22" t="s">
        <v>83</v>
      </c>
      <c r="E102" s="22" t="s">
        <v>84</v>
      </c>
      <c r="F102" s="22" t="s">
        <v>8</v>
      </c>
      <c r="G102" s="22" t="s">
        <v>83</v>
      </c>
      <c r="H102" s="22" t="s">
        <v>84</v>
      </c>
      <c r="I102" s="22" t="s">
        <v>8</v>
      </c>
      <c r="J102" s="22" t="s">
        <v>79</v>
      </c>
      <c r="K102" s="22" t="s">
        <v>7</v>
      </c>
      <c r="L102" s="22" t="s">
        <v>8</v>
      </c>
      <c r="M102" s="22" t="s">
        <v>79</v>
      </c>
      <c r="N102" s="22" t="s">
        <v>7</v>
      </c>
      <c r="O102" s="22" t="s">
        <v>8</v>
      </c>
    </row>
    <row r="103" spans="1:15" ht="15.75" hidden="1" x14ac:dyDescent="0.25">
      <c r="A103" s="69"/>
      <c r="B103" s="78"/>
      <c r="C103" s="78"/>
      <c r="D103" s="11">
        <f t="shared" si="13"/>
        <v>0</v>
      </c>
      <c r="E103" s="11">
        <f t="shared" si="12"/>
        <v>0</v>
      </c>
      <c r="F103" s="11">
        <v>0</v>
      </c>
      <c r="G103" s="16">
        <v>0</v>
      </c>
      <c r="H103" s="17">
        <v>0</v>
      </c>
      <c r="I103" s="17">
        <v>0</v>
      </c>
      <c r="J103" s="16">
        <v>0</v>
      </c>
      <c r="K103" s="17">
        <v>0</v>
      </c>
      <c r="L103" s="17">
        <v>0</v>
      </c>
      <c r="M103" s="11">
        <v>0</v>
      </c>
      <c r="N103" s="11">
        <v>0</v>
      </c>
      <c r="O103" s="11">
        <v>0</v>
      </c>
    </row>
    <row r="104" spans="1:15" ht="1.1499999999999999" hidden="1" customHeight="1" x14ac:dyDescent="0.25">
      <c r="A104" s="67" t="s">
        <v>26</v>
      </c>
      <c r="B104" s="76" t="s">
        <v>41</v>
      </c>
      <c r="C104" s="76" t="s">
        <v>73</v>
      </c>
      <c r="D104" s="58" t="s">
        <v>5</v>
      </c>
      <c r="E104" s="59"/>
      <c r="F104" s="60"/>
      <c r="G104" s="58">
        <v>2023</v>
      </c>
      <c r="H104" s="59"/>
      <c r="I104" s="60"/>
      <c r="J104" s="58">
        <v>2024</v>
      </c>
      <c r="K104" s="59"/>
      <c r="L104" s="60"/>
      <c r="M104" s="58">
        <v>2025</v>
      </c>
      <c r="N104" s="59"/>
      <c r="O104" s="60"/>
    </row>
    <row r="105" spans="1:15" ht="15.75" hidden="1" x14ac:dyDescent="0.25">
      <c r="A105" s="68"/>
      <c r="B105" s="77"/>
      <c r="C105" s="77"/>
      <c r="D105" s="64">
        <v>0</v>
      </c>
      <c r="E105" s="65"/>
      <c r="F105" s="66"/>
      <c r="G105" s="64">
        <v>0</v>
      </c>
      <c r="H105" s="65"/>
      <c r="I105" s="66"/>
      <c r="J105" s="64">
        <v>0</v>
      </c>
      <c r="K105" s="65"/>
      <c r="L105" s="66"/>
      <c r="M105" s="64">
        <v>0</v>
      </c>
      <c r="N105" s="65"/>
      <c r="O105" s="66"/>
    </row>
    <row r="106" spans="1:15" ht="76.900000000000006" hidden="1" customHeight="1" x14ac:dyDescent="0.25">
      <c r="A106" s="68"/>
      <c r="B106" s="77"/>
      <c r="C106" s="77"/>
      <c r="D106" s="22" t="s">
        <v>83</v>
      </c>
      <c r="E106" s="22" t="s">
        <v>84</v>
      </c>
      <c r="F106" s="22" t="s">
        <v>8</v>
      </c>
      <c r="G106" s="22" t="s">
        <v>83</v>
      </c>
      <c r="H106" s="22" t="s">
        <v>84</v>
      </c>
      <c r="I106" s="22" t="s">
        <v>8</v>
      </c>
      <c r="J106" s="22" t="s">
        <v>79</v>
      </c>
      <c r="K106" s="22" t="s">
        <v>7</v>
      </c>
      <c r="L106" s="22" t="s">
        <v>8</v>
      </c>
      <c r="M106" s="22" t="s">
        <v>79</v>
      </c>
      <c r="N106" s="22" t="s">
        <v>7</v>
      </c>
      <c r="O106" s="22" t="s">
        <v>8</v>
      </c>
    </row>
    <row r="107" spans="1:15" ht="15.75" hidden="1" x14ac:dyDescent="0.25">
      <c r="A107" s="69"/>
      <c r="B107" s="78"/>
      <c r="C107" s="78"/>
      <c r="D107" s="11">
        <f t="shared" si="13"/>
        <v>0</v>
      </c>
      <c r="E107" s="11">
        <f t="shared" si="12"/>
        <v>0</v>
      </c>
      <c r="F107" s="11">
        <f>I107+L107+O107</f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</row>
    <row r="108" spans="1:15" ht="15.75" hidden="1" x14ac:dyDescent="0.25">
      <c r="A108" s="67" t="s">
        <v>28</v>
      </c>
      <c r="B108" s="76" t="s">
        <v>42</v>
      </c>
      <c r="C108" s="76" t="s">
        <v>73</v>
      </c>
      <c r="D108" s="58" t="s">
        <v>5</v>
      </c>
      <c r="E108" s="59"/>
      <c r="F108" s="60"/>
      <c r="G108" s="58">
        <v>2023</v>
      </c>
      <c r="H108" s="59"/>
      <c r="I108" s="60"/>
      <c r="J108" s="58">
        <v>2024</v>
      </c>
      <c r="K108" s="59"/>
      <c r="L108" s="60"/>
      <c r="M108" s="58">
        <v>2025</v>
      </c>
      <c r="N108" s="59"/>
      <c r="O108" s="60"/>
    </row>
    <row r="109" spans="1:15" ht="0.6" hidden="1" customHeight="1" x14ac:dyDescent="0.25">
      <c r="A109" s="68"/>
      <c r="B109" s="77"/>
      <c r="C109" s="77"/>
      <c r="D109" s="64">
        <v>0</v>
      </c>
      <c r="E109" s="65"/>
      <c r="F109" s="66"/>
      <c r="G109" s="64">
        <v>0</v>
      </c>
      <c r="H109" s="65"/>
      <c r="I109" s="66"/>
      <c r="J109" s="64">
        <v>0</v>
      </c>
      <c r="K109" s="65"/>
      <c r="L109" s="66"/>
      <c r="M109" s="64">
        <v>0</v>
      </c>
      <c r="N109" s="65"/>
      <c r="O109" s="66"/>
    </row>
    <row r="110" spans="1:15" ht="80.45" hidden="1" customHeight="1" x14ac:dyDescent="0.25">
      <c r="A110" s="68"/>
      <c r="B110" s="77"/>
      <c r="C110" s="77"/>
      <c r="D110" s="22" t="s">
        <v>83</v>
      </c>
      <c r="E110" s="22" t="s">
        <v>84</v>
      </c>
      <c r="F110" s="22" t="s">
        <v>8</v>
      </c>
      <c r="G110" s="22" t="s">
        <v>83</v>
      </c>
      <c r="H110" s="22" t="s">
        <v>84</v>
      </c>
      <c r="I110" s="22" t="s">
        <v>8</v>
      </c>
      <c r="J110" s="22" t="s">
        <v>79</v>
      </c>
      <c r="K110" s="22" t="s">
        <v>7</v>
      </c>
      <c r="L110" s="22" t="s">
        <v>8</v>
      </c>
      <c r="M110" s="22" t="s">
        <v>79</v>
      </c>
      <c r="N110" s="22" t="s">
        <v>7</v>
      </c>
      <c r="O110" s="22" t="s">
        <v>8</v>
      </c>
    </row>
    <row r="111" spans="1:15" ht="15.75" hidden="1" x14ac:dyDescent="0.25">
      <c r="A111" s="69"/>
      <c r="B111" s="78"/>
      <c r="C111" s="78"/>
      <c r="D111" s="11">
        <f t="shared" si="13"/>
        <v>0</v>
      </c>
      <c r="E111" s="11">
        <f t="shared" si="12"/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</row>
    <row r="112" spans="1:15" ht="15.75" hidden="1" x14ac:dyDescent="0.25">
      <c r="A112" s="67" t="s">
        <v>29</v>
      </c>
      <c r="B112" s="76" t="s">
        <v>31</v>
      </c>
      <c r="C112" s="76" t="s">
        <v>73</v>
      </c>
      <c r="D112" s="58" t="s">
        <v>5</v>
      </c>
      <c r="E112" s="59"/>
      <c r="F112" s="60"/>
      <c r="G112" s="58">
        <v>2023</v>
      </c>
      <c r="H112" s="59"/>
      <c r="I112" s="60"/>
      <c r="J112" s="58">
        <v>2024</v>
      </c>
      <c r="K112" s="59"/>
      <c r="L112" s="60"/>
      <c r="M112" s="58">
        <v>2025</v>
      </c>
      <c r="N112" s="59"/>
      <c r="O112" s="60"/>
    </row>
    <row r="113" spans="1:15" ht="15.75" hidden="1" x14ac:dyDescent="0.25">
      <c r="A113" s="68"/>
      <c r="B113" s="77"/>
      <c r="C113" s="77"/>
      <c r="D113" s="64">
        <v>0</v>
      </c>
      <c r="E113" s="65"/>
      <c r="F113" s="66"/>
      <c r="G113" s="64">
        <v>0</v>
      </c>
      <c r="H113" s="65"/>
      <c r="I113" s="66"/>
      <c r="J113" s="64">
        <v>0</v>
      </c>
      <c r="K113" s="65"/>
      <c r="L113" s="66"/>
      <c r="M113" s="64">
        <v>0</v>
      </c>
      <c r="N113" s="65"/>
      <c r="O113" s="66"/>
    </row>
    <row r="114" spans="1:15" ht="78.599999999999994" hidden="1" customHeight="1" x14ac:dyDescent="0.25">
      <c r="A114" s="68"/>
      <c r="B114" s="77"/>
      <c r="C114" s="77"/>
      <c r="D114" s="22" t="s">
        <v>83</v>
      </c>
      <c r="E114" s="22" t="s">
        <v>84</v>
      </c>
      <c r="F114" s="22" t="s">
        <v>8</v>
      </c>
      <c r="G114" s="22" t="s">
        <v>83</v>
      </c>
      <c r="H114" s="22" t="s">
        <v>84</v>
      </c>
      <c r="I114" s="22" t="s">
        <v>8</v>
      </c>
      <c r="J114" s="22" t="s">
        <v>79</v>
      </c>
      <c r="K114" s="22" t="s">
        <v>7</v>
      </c>
      <c r="L114" s="22" t="s">
        <v>8</v>
      </c>
      <c r="M114" s="22" t="s">
        <v>79</v>
      </c>
      <c r="N114" s="22" t="s">
        <v>7</v>
      </c>
      <c r="O114" s="22" t="s">
        <v>8</v>
      </c>
    </row>
    <row r="115" spans="1:15" ht="15.75" hidden="1" x14ac:dyDescent="0.25">
      <c r="A115" s="69"/>
      <c r="B115" s="78"/>
      <c r="C115" s="78"/>
      <c r="D115" s="11">
        <f t="shared" si="13"/>
        <v>0</v>
      </c>
      <c r="E115" s="11">
        <f t="shared" si="12"/>
        <v>0</v>
      </c>
      <c r="F115" s="11">
        <v>0</v>
      </c>
      <c r="G115" s="11">
        <v>0</v>
      </c>
      <c r="H115" s="11">
        <v>0</v>
      </c>
      <c r="I115" s="11">
        <v>0</v>
      </c>
      <c r="J115" s="17">
        <v>0</v>
      </c>
      <c r="K115" s="17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15.75" hidden="1" x14ac:dyDescent="0.25">
      <c r="A116" s="67" t="s">
        <v>30</v>
      </c>
      <c r="B116" s="76" t="s">
        <v>43</v>
      </c>
      <c r="C116" s="76" t="s">
        <v>73</v>
      </c>
      <c r="D116" s="58" t="s">
        <v>5</v>
      </c>
      <c r="E116" s="59"/>
      <c r="F116" s="60"/>
      <c r="G116" s="58">
        <v>2023</v>
      </c>
      <c r="H116" s="59"/>
      <c r="I116" s="60"/>
      <c r="J116" s="58">
        <v>2024</v>
      </c>
      <c r="K116" s="59"/>
      <c r="L116" s="60"/>
      <c r="M116" s="58">
        <v>2025</v>
      </c>
      <c r="N116" s="59"/>
      <c r="O116" s="60"/>
    </row>
    <row r="117" spans="1:15" ht="15.75" hidden="1" x14ac:dyDescent="0.25">
      <c r="A117" s="68"/>
      <c r="B117" s="77"/>
      <c r="C117" s="77"/>
      <c r="D117" s="64">
        <v>0</v>
      </c>
      <c r="E117" s="65"/>
      <c r="F117" s="66"/>
      <c r="G117" s="64">
        <v>0</v>
      </c>
      <c r="H117" s="65"/>
      <c r="I117" s="66"/>
      <c r="J117" s="64">
        <v>0</v>
      </c>
      <c r="K117" s="65"/>
      <c r="L117" s="66"/>
      <c r="M117" s="64">
        <v>0</v>
      </c>
      <c r="N117" s="65"/>
      <c r="O117" s="66"/>
    </row>
    <row r="118" spans="1:15" ht="79.900000000000006" hidden="1" customHeight="1" x14ac:dyDescent="0.25">
      <c r="A118" s="68"/>
      <c r="B118" s="77"/>
      <c r="C118" s="77"/>
      <c r="D118" s="22" t="s">
        <v>83</v>
      </c>
      <c r="E118" s="22" t="s">
        <v>84</v>
      </c>
      <c r="F118" s="22" t="s">
        <v>8</v>
      </c>
      <c r="G118" s="22" t="s">
        <v>83</v>
      </c>
      <c r="H118" s="22" t="s">
        <v>84</v>
      </c>
      <c r="I118" s="22" t="s">
        <v>8</v>
      </c>
      <c r="J118" s="22" t="s">
        <v>79</v>
      </c>
      <c r="K118" s="22" t="s">
        <v>7</v>
      </c>
      <c r="L118" s="22" t="s">
        <v>8</v>
      </c>
      <c r="M118" s="22" t="s">
        <v>79</v>
      </c>
      <c r="N118" s="22" t="s">
        <v>7</v>
      </c>
      <c r="O118" s="22" t="s">
        <v>8</v>
      </c>
    </row>
    <row r="119" spans="1:15" ht="15.75" hidden="1" x14ac:dyDescent="0.25">
      <c r="A119" s="69"/>
      <c r="B119" s="78"/>
      <c r="C119" s="78"/>
      <c r="D119" s="11">
        <f t="shared" si="13"/>
        <v>0</v>
      </c>
      <c r="E119" s="11">
        <f t="shared" si="12"/>
        <v>0</v>
      </c>
      <c r="F119" s="11">
        <f>I119+L119+O119</f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15.75" hidden="1" x14ac:dyDescent="0.25">
      <c r="A120" s="67" t="s">
        <v>32</v>
      </c>
      <c r="B120" s="76" t="s">
        <v>44</v>
      </c>
      <c r="C120" s="76" t="s">
        <v>73</v>
      </c>
      <c r="D120" s="58" t="s">
        <v>5</v>
      </c>
      <c r="E120" s="59"/>
      <c r="F120" s="60"/>
      <c r="G120" s="58">
        <v>2023</v>
      </c>
      <c r="H120" s="59"/>
      <c r="I120" s="60"/>
      <c r="J120" s="58">
        <v>2024</v>
      </c>
      <c r="K120" s="59"/>
      <c r="L120" s="60"/>
      <c r="M120" s="58">
        <v>2025</v>
      </c>
      <c r="N120" s="59"/>
      <c r="O120" s="60"/>
    </row>
    <row r="121" spans="1:15" ht="15.75" hidden="1" x14ac:dyDescent="0.25">
      <c r="A121" s="68"/>
      <c r="B121" s="77"/>
      <c r="C121" s="77"/>
      <c r="D121" s="64">
        <v>0</v>
      </c>
      <c r="E121" s="65"/>
      <c r="F121" s="66"/>
      <c r="G121" s="64">
        <v>0</v>
      </c>
      <c r="H121" s="65"/>
      <c r="I121" s="66"/>
      <c r="J121" s="64">
        <v>0</v>
      </c>
      <c r="K121" s="65"/>
      <c r="L121" s="66"/>
      <c r="M121" s="64">
        <v>0</v>
      </c>
      <c r="N121" s="65"/>
      <c r="O121" s="66"/>
    </row>
    <row r="122" spans="1:15" ht="78.599999999999994" hidden="1" customHeight="1" x14ac:dyDescent="0.25">
      <c r="A122" s="68"/>
      <c r="B122" s="77"/>
      <c r="C122" s="77"/>
      <c r="D122" s="22" t="s">
        <v>83</v>
      </c>
      <c r="E122" s="22" t="s">
        <v>84</v>
      </c>
      <c r="F122" s="22" t="s">
        <v>8</v>
      </c>
      <c r="G122" s="22" t="s">
        <v>83</v>
      </c>
      <c r="H122" s="22" t="s">
        <v>84</v>
      </c>
      <c r="I122" s="22" t="s">
        <v>8</v>
      </c>
      <c r="J122" s="22" t="s">
        <v>79</v>
      </c>
      <c r="K122" s="22" t="s">
        <v>7</v>
      </c>
      <c r="L122" s="22" t="s">
        <v>8</v>
      </c>
      <c r="M122" s="22" t="s">
        <v>79</v>
      </c>
      <c r="N122" s="22" t="s">
        <v>7</v>
      </c>
      <c r="O122" s="22" t="s">
        <v>8</v>
      </c>
    </row>
    <row r="123" spans="1:15" ht="15.75" hidden="1" x14ac:dyDescent="0.25">
      <c r="A123" s="69"/>
      <c r="B123" s="78"/>
      <c r="C123" s="78"/>
      <c r="D123" s="11">
        <f t="shared" si="13"/>
        <v>0</v>
      </c>
      <c r="E123" s="11">
        <f t="shared" si="12"/>
        <v>0</v>
      </c>
      <c r="F123" s="11">
        <f>I123+L123+O123</f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ht="15.75" x14ac:dyDescent="0.25">
      <c r="A124" s="111" t="s">
        <v>22</v>
      </c>
      <c r="B124" s="67" t="s">
        <v>74</v>
      </c>
      <c r="C124" s="76" t="s">
        <v>73</v>
      </c>
      <c r="D124" s="58" t="s">
        <v>5</v>
      </c>
      <c r="E124" s="59"/>
      <c r="F124" s="60"/>
      <c r="G124" s="58">
        <v>2023</v>
      </c>
      <c r="H124" s="59"/>
      <c r="I124" s="60"/>
      <c r="J124" s="58">
        <v>2024</v>
      </c>
      <c r="K124" s="59"/>
      <c r="L124" s="60"/>
      <c r="M124" s="58">
        <v>2025</v>
      </c>
      <c r="N124" s="59"/>
      <c r="O124" s="60"/>
    </row>
    <row r="125" spans="1:15" ht="15.75" x14ac:dyDescent="0.25">
      <c r="A125" s="112"/>
      <c r="B125" s="68"/>
      <c r="C125" s="77"/>
      <c r="D125" s="64">
        <v>0</v>
      </c>
      <c r="E125" s="65"/>
      <c r="F125" s="66"/>
      <c r="G125" s="64">
        <v>0</v>
      </c>
      <c r="H125" s="65"/>
      <c r="I125" s="66"/>
      <c r="J125" s="64">
        <v>0</v>
      </c>
      <c r="K125" s="65"/>
      <c r="L125" s="66"/>
      <c r="M125" s="64">
        <v>0</v>
      </c>
      <c r="N125" s="65"/>
      <c r="O125" s="66"/>
    </row>
    <row r="126" spans="1:15" ht="78.599999999999994" customHeight="1" x14ac:dyDescent="0.25">
      <c r="A126" s="112"/>
      <c r="B126" s="68"/>
      <c r="C126" s="77"/>
      <c r="D126" s="22" t="s">
        <v>83</v>
      </c>
      <c r="E126" s="22" t="s">
        <v>84</v>
      </c>
      <c r="F126" s="22" t="s">
        <v>8</v>
      </c>
      <c r="G126" s="22" t="s">
        <v>83</v>
      </c>
      <c r="H126" s="22" t="s">
        <v>84</v>
      </c>
      <c r="I126" s="22" t="s">
        <v>8</v>
      </c>
      <c r="J126" s="22" t="s">
        <v>79</v>
      </c>
      <c r="K126" s="22" t="s">
        <v>7</v>
      </c>
      <c r="L126" s="22" t="s">
        <v>8</v>
      </c>
      <c r="M126" s="22" t="s">
        <v>79</v>
      </c>
      <c r="N126" s="22" t="s">
        <v>7</v>
      </c>
      <c r="O126" s="22" t="s">
        <v>8</v>
      </c>
    </row>
    <row r="127" spans="1:15" ht="15.75" x14ac:dyDescent="0.25">
      <c r="A127" s="113"/>
      <c r="B127" s="69"/>
      <c r="C127" s="78"/>
      <c r="D127" s="11">
        <f t="shared" si="13"/>
        <v>0</v>
      </c>
      <c r="E127" s="11">
        <f t="shared" si="12"/>
        <v>0</v>
      </c>
      <c r="F127" s="11">
        <f>I127+L127+O127</f>
        <v>0</v>
      </c>
      <c r="G127" s="12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ht="15.75" customHeight="1" x14ac:dyDescent="0.25">
      <c r="A128" s="91" t="s">
        <v>92</v>
      </c>
      <c r="B128" s="92"/>
      <c r="C128" s="93"/>
      <c r="D128" s="100" t="s">
        <v>5</v>
      </c>
      <c r="E128" s="100"/>
      <c r="F128" s="100"/>
      <c r="G128" s="101">
        <v>2023</v>
      </c>
      <c r="H128" s="101"/>
      <c r="I128" s="101"/>
      <c r="J128" s="101">
        <v>2024</v>
      </c>
      <c r="K128" s="101"/>
      <c r="L128" s="101"/>
      <c r="M128" s="100">
        <v>2025</v>
      </c>
      <c r="N128" s="100"/>
      <c r="O128" s="100"/>
    </row>
    <row r="129" spans="1:15" ht="15.75" customHeight="1" x14ac:dyDescent="0.25">
      <c r="A129" s="94"/>
      <c r="B129" s="95"/>
      <c r="C129" s="96"/>
      <c r="D129" s="102">
        <f>G129+J129+M129</f>
        <v>25832.245999999999</v>
      </c>
      <c r="E129" s="103"/>
      <c r="F129" s="104"/>
      <c r="G129" s="102">
        <f>G131+H131+I131</f>
        <v>9980.0559999999987</v>
      </c>
      <c r="H129" s="103"/>
      <c r="I129" s="104"/>
      <c r="J129" s="102">
        <f>J131+K131+L131</f>
        <v>7881.6299999999992</v>
      </c>
      <c r="K129" s="103"/>
      <c r="L129" s="104"/>
      <c r="M129" s="102">
        <f>M131+N131+O131</f>
        <v>7970.5599999999995</v>
      </c>
      <c r="N129" s="103"/>
      <c r="O129" s="104"/>
    </row>
    <row r="130" spans="1:15" ht="72" customHeight="1" x14ac:dyDescent="0.25">
      <c r="A130" s="94"/>
      <c r="B130" s="95"/>
      <c r="C130" s="96"/>
      <c r="D130" s="32" t="s">
        <v>83</v>
      </c>
      <c r="E130" s="32" t="s">
        <v>84</v>
      </c>
      <c r="F130" s="32" t="s">
        <v>8</v>
      </c>
      <c r="G130" s="32" t="s">
        <v>83</v>
      </c>
      <c r="H130" s="32" t="s">
        <v>84</v>
      </c>
      <c r="I130" s="32" t="s">
        <v>8</v>
      </c>
      <c r="J130" s="32" t="s">
        <v>79</v>
      </c>
      <c r="K130" s="32" t="s">
        <v>7</v>
      </c>
      <c r="L130" s="32" t="s">
        <v>8</v>
      </c>
      <c r="M130" s="32" t="s">
        <v>79</v>
      </c>
      <c r="N130" s="32" t="s">
        <v>7</v>
      </c>
      <c r="O130" s="32" t="s">
        <v>8</v>
      </c>
    </row>
    <row r="131" spans="1:15" ht="30" customHeight="1" x14ac:dyDescent="0.25">
      <c r="A131" s="97"/>
      <c r="B131" s="98"/>
      <c r="C131" s="99"/>
      <c r="D131" s="25">
        <f>G131+J131+M131</f>
        <v>21762.581999999999</v>
      </c>
      <c r="E131" s="25">
        <f>H131+K131+N131</f>
        <v>459.64400000000001</v>
      </c>
      <c r="F131" s="25">
        <f>I131+L131+O131</f>
        <v>3610.02</v>
      </c>
      <c r="G131" s="25">
        <f>G135+G139+G143</f>
        <v>8275.5919999999987</v>
      </c>
      <c r="H131" s="25">
        <f t="shared" ref="H131:O131" si="14">H135+H139+H143</f>
        <v>459.64400000000001</v>
      </c>
      <c r="I131" s="25">
        <f t="shared" si="14"/>
        <v>1244.82</v>
      </c>
      <c r="J131" s="25">
        <f t="shared" si="14"/>
        <v>6699.03</v>
      </c>
      <c r="K131" s="25">
        <f t="shared" si="14"/>
        <v>0</v>
      </c>
      <c r="L131" s="25">
        <f t="shared" si="14"/>
        <v>1182.5999999999999</v>
      </c>
      <c r="M131" s="25">
        <f t="shared" si="14"/>
        <v>6787.96</v>
      </c>
      <c r="N131" s="25">
        <f t="shared" si="14"/>
        <v>0</v>
      </c>
      <c r="O131" s="25">
        <f t="shared" si="14"/>
        <v>1182.5999999999999</v>
      </c>
    </row>
    <row r="132" spans="1:15" ht="15.75" customHeight="1" x14ac:dyDescent="0.25">
      <c r="A132" s="67" t="s">
        <v>33</v>
      </c>
      <c r="B132" s="67" t="s">
        <v>34</v>
      </c>
      <c r="C132" s="67" t="s">
        <v>35</v>
      </c>
      <c r="D132" s="100" t="s">
        <v>5</v>
      </c>
      <c r="E132" s="100"/>
      <c r="F132" s="100"/>
      <c r="G132" s="101">
        <v>2023</v>
      </c>
      <c r="H132" s="101"/>
      <c r="I132" s="101"/>
      <c r="J132" s="101">
        <v>2024</v>
      </c>
      <c r="K132" s="101"/>
      <c r="L132" s="101"/>
      <c r="M132" s="100">
        <v>2025</v>
      </c>
      <c r="N132" s="100"/>
      <c r="O132" s="100"/>
    </row>
    <row r="133" spans="1:15" ht="15.75" customHeight="1" x14ac:dyDescent="0.25">
      <c r="A133" s="68"/>
      <c r="B133" s="68"/>
      <c r="C133" s="68"/>
      <c r="D133" s="64">
        <f>G133+J133+M133</f>
        <v>25084.358999999997</v>
      </c>
      <c r="E133" s="59"/>
      <c r="F133" s="60"/>
      <c r="G133" s="64">
        <f>G135+H135+I135</f>
        <v>9232.1689999999999</v>
      </c>
      <c r="H133" s="59"/>
      <c r="I133" s="60"/>
      <c r="J133" s="64">
        <f>J135+K135+L135</f>
        <v>7881.6299999999992</v>
      </c>
      <c r="K133" s="59"/>
      <c r="L133" s="60"/>
      <c r="M133" s="64">
        <f>M135+N135+O135</f>
        <v>7970.5599999999995</v>
      </c>
      <c r="N133" s="59"/>
      <c r="O133" s="60"/>
    </row>
    <row r="134" spans="1:15" ht="81.599999999999994" customHeight="1" x14ac:dyDescent="0.25">
      <c r="A134" s="68"/>
      <c r="B134" s="68"/>
      <c r="C134" s="68"/>
      <c r="D134" s="22" t="s">
        <v>83</v>
      </c>
      <c r="E134" s="22" t="s">
        <v>84</v>
      </c>
      <c r="F134" s="22" t="s">
        <v>8</v>
      </c>
      <c r="G134" s="22" t="s">
        <v>83</v>
      </c>
      <c r="H134" s="22" t="s">
        <v>84</v>
      </c>
      <c r="I134" s="22" t="s">
        <v>8</v>
      </c>
      <c r="J134" s="22" t="s">
        <v>79</v>
      </c>
      <c r="K134" s="22" t="s">
        <v>7</v>
      </c>
      <c r="L134" s="22" t="s">
        <v>8</v>
      </c>
      <c r="M134" s="22" t="s">
        <v>79</v>
      </c>
      <c r="N134" s="22" t="s">
        <v>7</v>
      </c>
      <c r="O134" s="22" t="s">
        <v>8</v>
      </c>
    </row>
    <row r="135" spans="1:15" ht="15.75" x14ac:dyDescent="0.25">
      <c r="A135" s="69"/>
      <c r="B135" s="69"/>
      <c r="C135" s="69"/>
      <c r="D135" s="25">
        <f>G135+J135+M135</f>
        <v>21474.339</v>
      </c>
      <c r="E135" s="25">
        <f>H135+K135+N135</f>
        <v>0</v>
      </c>
      <c r="F135" s="25">
        <f>I135+L135+O135</f>
        <v>3610.02</v>
      </c>
      <c r="G135" s="36">
        <f>6495.7+1045.536+156.878+289.235</f>
        <v>7987.3489999999993</v>
      </c>
      <c r="H135" s="25">
        <v>0</v>
      </c>
      <c r="I135" s="27">
        <v>1244.82</v>
      </c>
      <c r="J135" s="27">
        <v>6699.03</v>
      </c>
      <c r="K135" s="25">
        <v>0</v>
      </c>
      <c r="L135" s="27">
        <v>1182.5999999999999</v>
      </c>
      <c r="M135" s="27">
        <v>6787.96</v>
      </c>
      <c r="N135" s="25">
        <v>0</v>
      </c>
      <c r="O135" s="25">
        <v>1182.5999999999999</v>
      </c>
    </row>
    <row r="136" spans="1:15" ht="15.75" x14ac:dyDescent="0.25">
      <c r="A136" s="67" t="s">
        <v>36</v>
      </c>
      <c r="B136" s="67" t="s">
        <v>98</v>
      </c>
      <c r="C136" s="76" t="s">
        <v>13</v>
      </c>
      <c r="D136" s="58" t="s">
        <v>5</v>
      </c>
      <c r="E136" s="59"/>
      <c r="F136" s="60"/>
      <c r="G136" s="61">
        <v>2023</v>
      </c>
      <c r="H136" s="62"/>
      <c r="I136" s="63"/>
      <c r="J136" s="61">
        <v>2024</v>
      </c>
      <c r="K136" s="62"/>
      <c r="L136" s="63"/>
      <c r="M136" s="58">
        <v>2025</v>
      </c>
      <c r="N136" s="59"/>
      <c r="O136" s="60"/>
    </row>
    <row r="137" spans="1:15" ht="15.75" x14ac:dyDescent="0.25">
      <c r="A137" s="68"/>
      <c r="B137" s="68"/>
      <c r="C137" s="77"/>
      <c r="D137" s="64">
        <f>D139+E139+F139</f>
        <v>283.60000000000002</v>
      </c>
      <c r="E137" s="65"/>
      <c r="F137" s="66"/>
      <c r="G137" s="64">
        <f>G139+H139+I139</f>
        <v>283.60000000000002</v>
      </c>
      <c r="H137" s="65"/>
      <c r="I137" s="66"/>
      <c r="J137" s="64">
        <v>0</v>
      </c>
      <c r="K137" s="65"/>
      <c r="L137" s="66"/>
      <c r="M137" s="64">
        <v>0</v>
      </c>
      <c r="N137" s="65"/>
      <c r="O137" s="66"/>
    </row>
    <row r="138" spans="1:15" ht="78.599999999999994" customHeight="1" x14ac:dyDescent="0.25">
      <c r="A138" s="68"/>
      <c r="B138" s="68"/>
      <c r="C138" s="77"/>
      <c r="D138" s="22" t="s">
        <v>83</v>
      </c>
      <c r="E138" s="22" t="s">
        <v>84</v>
      </c>
      <c r="F138" s="22" t="s">
        <v>8</v>
      </c>
      <c r="G138" s="22" t="s">
        <v>83</v>
      </c>
      <c r="H138" s="22" t="s">
        <v>84</v>
      </c>
      <c r="I138" s="22" t="s">
        <v>8</v>
      </c>
      <c r="J138" s="22" t="s">
        <v>79</v>
      </c>
      <c r="K138" s="22" t="s">
        <v>7</v>
      </c>
      <c r="L138" s="22" t="s">
        <v>8</v>
      </c>
      <c r="M138" s="22" t="s">
        <v>79</v>
      </c>
      <c r="N138" s="22" t="s">
        <v>7</v>
      </c>
      <c r="O138" s="22" t="s">
        <v>8</v>
      </c>
    </row>
    <row r="139" spans="1:15" ht="24.6" customHeight="1" x14ac:dyDescent="0.25">
      <c r="A139" s="69"/>
      <c r="B139" s="69"/>
      <c r="C139" s="78"/>
      <c r="D139" s="11">
        <f>G139+J139+M139</f>
        <v>283.60000000000002</v>
      </c>
      <c r="E139" s="11">
        <f>H139+N139</f>
        <v>0</v>
      </c>
      <c r="F139" s="11">
        <f>I139+L139+O139</f>
        <v>0</v>
      </c>
      <c r="G139" s="12">
        <f>283.6</f>
        <v>283.60000000000002</v>
      </c>
      <c r="H139" s="11">
        <v>0</v>
      </c>
      <c r="I139" s="14">
        <v>0</v>
      </c>
      <c r="J139" s="11">
        <v>0</v>
      </c>
      <c r="K139" s="11">
        <v>0</v>
      </c>
      <c r="L139" s="14">
        <v>0</v>
      </c>
      <c r="M139" s="17">
        <v>0</v>
      </c>
      <c r="N139" s="11">
        <v>0</v>
      </c>
      <c r="O139" s="11">
        <v>0</v>
      </c>
    </row>
    <row r="140" spans="1:15" ht="15.75" x14ac:dyDescent="0.25">
      <c r="A140" s="67" t="s">
        <v>37</v>
      </c>
      <c r="B140" s="67" t="s">
        <v>38</v>
      </c>
      <c r="C140" s="76" t="s">
        <v>73</v>
      </c>
      <c r="D140" s="58" t="s">
        <v>5</v>
      </c>
      <c r="E140" s="59"/>
      <c r="F140" s="60"/>
      <c r="G140" s="61">
        <v>2023</v>
      </c>
      <c r="H140" s="62"/>
      <c r="I140" s="63"/>
      <c r="J140" s="61">
        <v>2024</v>
      </c>
      <c r="K140" s="62"/>
      <c r="L140" s="63"/>
      <c r="M140" s="58">
        <v>2025</v>
      </c>
      <c r="N140" s="59"/>
      <c r="O140" s="60"/>
    </row>
    <row r="141" spans="1:15" ht="15.75" x14ac:dyDescent="0.25">
      <c r="A141" s="68"/>
      <c r="B141" s="68"/>
      <c r="C141" s="77"/>
      <c r="D141" s="64">
        <f>G141+J141+M141</f>
        <v>464.28699999999998</v>
      </c>
      <c r="E141" s="65"/>
      <c r="F141" s="66"/>
      <c r="G141" s="105">
        <f>G143+H143+I143</f>
        <v>464.28699999999998</v>
      </c>
      <c r="H141" s="106"/>
      <c r="I141" s="107"/>
      <c r="J141" s="64">
        <f>J143+K143+L143</f>
        <v>0</v>
      </c>
      <c r="K141" s="65"/>
      <c r="L141" s="66"/>
      <c r="M141" s="108">
        <f>M143+O143+N143</f>
        <v>0</v>
      </c>
      <c r="N141" s="109"/>
      <c r="O141" s="110"/>
    </row>
    <row r="142" spans="1:15" ht="82.9" customHeight="1" x14ac:dyDescent="0.25">
      <c r="A142" s="68"/>
      <c r="B142" s="68"/>
      <c r="C142" s="77"/>
      <c r="D142" s="22" t="s">
        <v>83</v>
      </c>
      <c r="E142" s="22" t="s">
        <v>84</v>
      </c>
      <c r="F142" s="22" t="s">
        <v>8</v>
      </c>
      <c r="G142" s="22" t="s">
        <v>83</v>
      </c>
      <c r="H142" s="22" t="s">
        <v>84</v>
      </c>
      <c r="I142" s="22" t="s">
        <v>8</v>
      </c>
      <c r="J142" s="22" t="s">
        <v>79</v>
      </c>
      <c r="K142" s="22" t="s">
        <v>7</v>
      </c>
      <c r="L142" s="22" t="s">
        <v>8</v>
      </c>
      <c r="M142" s="22" t="s">
        <v>79</v>
      </c>
      <c r="N142" s="22" t="s">
        <v>7</v>
      </c>
      <c r="O142" s="22" t="s">
        <v>8</v>
      </c>
    </row>
    <row r="143" spans="1:15" ht="15.75" x14ac:dyDescent="0.25">
      <c r="A143" s="69"/>
      <c r="B143" s="69"/>
      <c r="C143" s="78"/>
      <c r="D143" s="11">
        <f>G143+J143+M143</f>
        <v>4.6429999999999998</v>
      </c>
      <c r="E143" s="11">
        <f>H143+K143+N143</f>
        <v>459.64400000000001</v>
      </c>
      <c r="F143" s="11">
        <f>-I143+L143+O143</f>
        <v>0</v>
      </c>
      <c r="G143" s="12">
        <v>4.6429999999999998</v>
      </c>
      <c r="H143" s="11">
        <v>459.64400000000001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ht="15.75" x14ac:dyDescent="0.25">
      <c r="A144" s="79" t="s">
        <v>93</v>
      </c>
      <c r="B144" s="80"/>
      <c r="C144" s="81"/>
      <c r="D144" s="58" t="s">
        <v>5</v>
      </c>
      <c r="E144" s="59"/>
      <c r="F144" s="60"/>
      <c r="G144" s="61">
        <v>2023</v>
      </c>
      <c r="H144" s="62"/>
      <c r="I144" s="63"/>
      <c r="J144" s="61">
        <v>2024</v>
      </c>
      <c r="K144" s="62"/>
      <c r="L144" s="63"/>
      <c r="M144" s="58">
        <v>2025</v>
      </c>
      <c r="N144" s="59"/>
      <c r="O144" s="60"/>
    </row>
    <row r="145" spans="1:15" ht="15.75" x14ac:dyDescent="0.25">
      <c r="A145" s="82"/>
      <c r="B145" s="83"/>
      <c r="C145" s="84"/>
      <c r="D145" s="64">
        <v>0</v>
      </c>
      <c r="E145" s="65"/>
      <c r="F145" s="66"/>
      <c r="G145" s="64">
        <v>0</v>
      </c>
      <c r="H145" s="65"/>
      <c r="I145" s="66"/>
      <c r="J145" s="64">
        <v>0</v>
      </c>
      <c r="K145" s="65"/>
      <c r="L145" s="66"/>
      <c r="M145" s="64">
        <v>0</v>
      </c>
      <c r="N145" s="65"/>
      <c r="O145" s="66"/>
    </row>
    <row r="146" spans="1:15" ht="62.45" customHeight="1" x14ac:dyDescent="0.25">
      <c r="A146" s="82"/>
      <c r="B146" s="83"/>
      <c r="C146" s="84"/>
      <c r="D146" s="22" t="s">
        <v>83</v>
      </c>
      <c r="E146" s="22" t="s">
        <v>84</v>
      </c>
      <c r="F146" s="22" t="s">
        <v>8</v>
      </c>
      <c r="G146" s="22" t="s">
        <v>83</v>
      </c>
      <c r="H146" s="22" t="s">
        <v>84</v>
      </c>
      <c r="I146" s="22" t="s">
        <v>8</v>
      </c>
      <c r="J146" s="22" t="s">
        <v>79</v>
      </c>
      <c r="K146" s="22" t="s">
        <v>7</v>
      </c>
      <c r="L146" s="22" t="s">
        <v>8</v>
      </c>
      <c r="M146" s="22" t="s">
        <v>79</v>
      </c>
      <c r="N146" s="22" t="s">
        <v>7</v>
      </c>
      <c r="O146" s="22" t="s">
        <v>8</v>
      </c>
    </row>
    <row r="147" spans="1:15" ht="15.75" x14ac:dyDescent="0.25">
      <c r="A147" s="85"/>
      <c r="B147" s="86"/>
      <c r="C147" s="87"/>
      <c r="D147" s="11">
        <f t="shared" ref="D147" si="15">G147+J147+M147</f>
        <v>0</v>
      </c>
      <c r="E147" s="11">
        <f t="shared" ref="E147" si="16">H147+K147+N147</f>
        <v>0</v>
      </c>
      <c r="F147" s="11">
        <f t="shared" ref="F147" si="17">I147+L147+O147</f>
        <v>0</v>
      </c>
      <c r="G147" s="13">
        <v>0</v>
      </c>
      <c r="H147" s="11">
        <v>0</v>
      </c>
      <c r="I147" s="11">
        <v>0</v>
      </c>
      <c r="J147" s="14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5.75" x14ac:dyDescent="0.25">
      <c r="A148" s="67" t="s">
        <v>45</v>
      </c>
      <c r="B148" s="67" t="s">
        <v>46</v>
      </c>
      <c r="C148" s="67" t="s">
        <v>47</v>
      </c>
      <c r="D148" s="58" t="s">
        <v>5</v>
      </c>
      <c r="E148" s="59"/>
      <c r="F148" s="60"/>
      <c r="G148" s="61">
        <v>2023</v>
      </c>
      <c r="H148" s="62"/>
      <c r="I148" s="63"/>
      <c r="J148" s="61">
        <v>2024</v>
      </c>
      <c r="K148" s="62"/>
      <c r="L148" s="63"/>
      <c r="M148" s="58">
        <v>2025</v>
      </c>
      <c r="N148" s="59"/>
      <c r="O148" s="60"/>
    </row>
    <row r="149" spans="1:15" ht="15.75" x14ac:dyDescent="0.25">
      <c r="A149" s="68"/>
      <c r="B149" s="68"/>
      <c r="C149" s="68"/>
      <c r="D149" s="64">
        <v>0</v>
      </c>
      <c r="E149" s="65"/>
      <c r="F149" s="66"/>
      <c r="G149" s="64">
        <v>0</v>
      </c>
      <c r="H149" s="65"/>
      <c r="I149" s="66"/>
      <c r="J149" s="64">
        <v>0</v>
      </c>
      <c r="K149" s="65"/>
      <c r="L149" s="66"/>
      <c r="M149" s="64">
        <v>0</v>
      </c>
      <c r="N149" s="65"/>
      <c r="O149" s="66"/>
    </row>
    <row r="150" spans="1:15" ht="69.599999999999994" customHeight="1" x14ac:dyDescent="0.25">
      <c r="A150" s="68"/>
      <c r="B150" s="68"/>
      <c r="C150" s="68"/>
      <c r="D150" s="22" t="s">
        <v>83</v>
      </c>
      <c r="E150" s="22" t="s">
        <v>84</v>
      </c>
      <c r="F150" s="22" t="s">
        <v>8</v>
      </c>
      <c r="G150" s="22" t="s">
        <v>83</v>
      </c>
      <c r="H150" s="22" t="s">
        <v>84</v>
      </c>
      <c r="I150" s="22" t="s">
        <v>8</v>
      </c>
      <c r="J150" s="22" t="s">
        <v>79</v>
      </c>
      <c r="K150" s="22" t="s">
        <v>7</v>
      </c>
      <c r="L150" s="22" t="s">
        <v>8</v>
      </c>
      <c r="M150" s="22" t="s">
        <v>79</v>
      </c>
      <c r="N150" s="22" t="s">
        <v>7</v>
      </c>
      <c r="O150" s="22" t="s">
        <v>8</v>
      </c>
    </row>
    <row r="151" spans="1:15" ht="25.9" customHeight="1" x14ac:dyDescent="0.25">
      <c r="A151" s="69"/>
      <c r="B151" s="69"/>
      <c r="C151" s="69"/>
      <c r="D151" s="11">
        <f t="shared" ref="D151:F159" si="18">G151+J151+M151</f>
        <v>0</v>
      </c>
      <c r="E151" s="11">
        <f t="shared" si="18"/>
        <v>0</v>
      </c>
      <c r="F151" s="11">
        <f t="shared" si="18"/>
        <v>0</v>
      </c>
      <c r="G151" s="13">
        <v>0</v>
      </c>
      <c r="H151" s="11">
        <v>0</v>
      </c>
      <c r="I151" s="11">
        <v>0</v>
      </c>
      <c r="J151" s="14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</row>
    <row r="152" spans="1:15" ht="16.149999999999999" customHeight="1" x14ac:dyDescent="0.25">
      <c r="A152" s="67" t="s">
        <v>48</v>
      </c>
      <c r="B152" s="88" t="s">
        <v>49</v>
      </c>
      <c r="C152" s="67" t="s">
        <v>47</v>
      </c>
      <c r="D152" s="58" t="s">
        <v>5</v>
      </c>
      <c r="E152" s="59"/>
      <c r="F152" s="60"/>
      <c r="G152" s="61">
        <v>2023</v>
      </c>
      <c r="H152" s="62"/>
      <c r="I152" s="63"/>
      <c r="J152" s="61">
        <v>2024</v>
      </c>
      <c r="K152" s="62"/>
      <c r="L152" s="63"/>
      <c r="M152" s="58">
        <v>2025</v>
      </c>
      <c r="N152" s="59"/>
      <c r="O152" s="60"/>
    </row>
    <row r="153" spans="1:15" ht="14.45" customHeight="1" x14ac:dyDescent="0.25">
      <c r="A153" s="68"/>
      <c r="B153" s="89"/>
      <c r="C153" s="68"/>
      <c r="D153" s="64">
        <v>0</v>
      </c>
      <c r="E153" s="65"/>
      <c r="F153" s="66"/>
      <c r="G153" s="64">
        <v>0</v>
      </c>
      <c r="H153" s="65"/>
      <c r="I153" s="66"/>
      <c r="J153" s="64">
        <v>0</v>
      </c>
      <c r="K153" s="65"/>
      <c r="L153" s="66"/>
      <c r="M153" s="64">
        <v>0</v>
      </c>
      <c r="N153" s="65"/>
      <c r="O153" s="66"/>
    </row>
    <row r="154" spans="1:15" ht="57" customHeight="1" x14ac:dyDescent="0.25">
      <c r="A154" s="68"/>
      <c r="B154" s="89"/>
      <c r="C154" s="68"/>
      <c r="D154" s="22" t="s">
        <v>83</v>
      </c>
      <c r="E154" s="22" t="s">
        <v>84</v>
      </c>
      <c r="F154" s="22" t="s">
        <v>8</v>
      </c>
      <c r="G154" s="22" t="s">
        <v>83</v>
      </c>
      <c r="H154" s="22" t="s">
        <v>84</v>
      </c>
      <c r="I154" s="22" t="s">
        <v>8</v>
      </c>
      <c r="J154" s="22" t="s">
        <v>79</v>
      </c>
      <c r="K154" s="22" t="s">
        <v>7</v>
      </c>
      <c r="L154" s="22" t="s">
        <v>8</v>
      </c>
      <c r="M154" s="22" t="s">
        <v>79</v>
      </c>
      <c r="N154" s="22" t="s">
        <v>7</v>
      </c>
      <c r="O154" s="22" t="s">
        <v>8</v>
      </c>
    </row>
    <row r="155" spans="1:15" ht="15.75" x14ac:dyDescent="0.25">
      <c r="A155" s="69"/>
      <c r="B155" s="90"/>
      <c r="C155" s="69"/>
      <c r="D155" s="11">
        <f t="shared" si="18"/>
        <v>0</v>
      </c>
      <c r="E155" s="11">
        <f t="shared" si="18"/>
        <v>0</v>
      </c>
      <c r="F155" s="11">
        <f t="shared" si="18"/>
        <v>0</v>
      </c>
      <c r="G155" s="13">
        <v>0</v>
      </c>
      <c r="H155" s="11">
        <v>0</v>
      </c>
      <c r="I155" s="11">
        <v>0</v>
      </c>
      <c r="J155" s="14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</row>
    <row r="156" spans="1:15" ht="15.75" x14ac:dyDescent="0.25">
      <c r="A156" s="67" t="s">
        <v>50</v>
      </c>
      <c r="B156" s="76" t="s">
        <v>51</v>
      </c>
      <c r="C156" s="67" t="s">
        <v>47</v>
      </c>
      <c r="D156" s="58" t="s">
        <v>5</v>
      </c>
      <c r="E156" s="59"/>
      <c r="F156" s="60"/>
      <c r="G156" s="61">
        <v>2023</v>
      </c>
      <c r="H156" s="62"/>
      <c r="I156" s="63"/>
      <c r="J156" s="61">
        <v>2024</v>
      </c>
      <c r="K156" s="62"/>
      <c r="L156" s="63"/>
      <c r="M156" s="58">
        <v>2025</v>
      </c>
      <c r="N156" s="59"/>
      <c r="O156" s="60"/>
    </row>
    <row r="157" spans="1:15" ht="15.75" x14ac:dyDescent="0.25">
      <c r="A157" s="68"/>
      <c r="B157" s="77"/>
      <c r="C157" s="68"/>
      <c r="D157" s="64">
        <v>0</v>
      </c>
      <c r="E157" s="65"/>
      <c r="F157" s="66"/>
      <c r="G157" s="64">
        <v>0</v>
      </c>
      <c r="H157" s="65"/>
      <c r="I157" s="66"/>
      <c r="J157" s="64">
        <v>0</v>
      </c>
      <c r="K157" s="65"/>
      <c r="L157" s="66"/>
      <c r="M157" s="64">
        <v>0</v>
      </c>
      <c r="N157" s="65"/>
      <c r="O157" s="66"/>
    </row>
    <row r="158" spans="1:15" ht="57.6" customHeight="1" x14ac:dyDescent="0.25">
      <c r="A158" s="68"/>
      <c r="B158" s="77"/>
      <c r="C158" s="68"/>
      <c r="D158" s="22" t="s">
        <v>83</v>
      </c>
      <c r="E158" s="22" t="s">
        <v>84</v>
      </c>
      <c r="F158" s="22" t="s">
        <v>8</v>
      </c>
      <c r="G158" s="22" t="s">
        <v>83</v>
      </c>
      <c r="H158" s="22" t="s">
        <v>84</v>
      </c>
      <c r="I158" s="22" t="s">
        <v>8</v>
      </c>
      <c r="J158" s="22" t="s">
        <v>79</v>
      </c>
      <c r="K158" s="22" t="s">
        <v>7</v>
      </c>
      <c r="L158" s="22" t="s">
        <v>8</v>
      </c>
      <c r="M158" s="22" t="s">
        <v>79</v>
      </c>
      <c r="N158" s="22" t="s">
        <v>7</v>
      </c>
      <c r="O158" s="22" t="s">
        <v>8</v>
      </c>
    </row>
    <row r="159" spans="1:15" ht="15.75" x14ac:dyDescent="0.25">
      <c r="A159" s="69"/>
      <c r="B159" s="78"/>
      <c r="C159" s="69"/>
      <c r="D159" s="11">
        <f t="shared" si="18"/>
        <v>0</v>
      </c>
      <c r="E159" s="11">
        <f t="shared" si="18"/>
        <v>0</v>
      </c>
      <c r="F159" s="11">
        <f t="shared" si="18"/>
        <v>0</v>
      </c>
      <c r="G159" s="13">
        <v>0</v>
      </c>
      <c r="H159" s="11">
        <v>0</v>
      </c>
      <c r="I159" s="11">
        <v>0</v>
      </c>
      <c r="J159" s="14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ht="15.75" x14ac:dyDescent="0.25">
      <c r="A160" s="49" t="s">
        <v>99</v>
      </c>
      <c r="B160" s="50"/>
      <c r="C160" s="51"/>
      <c r="D160" s="58" t="s">
        <v>5</v>
      </c>
      <c r="E160" s="59"/>
      <c r="F160" s="60"/>
      <c r="G160" s="61">
        <v>2023</v>
      </c>
      <c r="H160" s="62"/>
      <c r="I160" s="63"/>
      <c r="J160" s="61">
        <v>2024</v>
      </c>
      <c r="K160" s="62"/>
      <c r="L160" s="63"/>
      <c r="M160" s="58">
        <v>2025</v>
      </c>
      <c r="N160" s="59"/>
      <c r="O160" s="60"/>
    </row>
    <row r="161" spans="1:15" ht="15.75" x14ac:dyDescent="0.25">
      <c r="A161" s="52"/>
      <c r="B161" s="53"/>
      <c r="C161" s="54"/>
      <c r="D161" s="64">
        <v>0</v>
      </c>
      <c r="E161" s="65"/>
      <c r="F161" s="66"/>
      <c r="G161" s="64">
        <v>0</v>
      </c>
      <c r="H161" s="65"/>
      <c r="I161" s="66"/>
      <c r="J161" s="64">
        <v>0</v>
      </c>
      <c r="K161" s="65"/>
      <c r="L161" s="66"/>
      <c r="M161" s="64">
        <v>0</v>
      </c>
      <c r="N161" s="65"/>
      <c r="O161" s="66"/>
    </row>
    <row r="162" spans="1:15" ht="56.45" customHeight="1" x14ac:dyDescent="0.25">
      <c r="A162" s="52"/>
      <c r="B162" s="53"/>
      <c r="C162" s="54"/>
      <c r="D162" s="22" t="s">
        <v>83</v>
      </c>
      <c r="E162" s="22" t="s">
        <v>84</v>
      </c>
      <c r="F162" s="22" t="s">
        <v>8</v>
      </c>
      <c r="G162" s="22" t="s">
        <v>83</v>
      </c>
      <c r="H162" s="22" t="s">
        <v>84</v>
      </c>
      <c r="I162" s="22" t="s">
        <v>8</v>
      </c>
      <c r="J162" s="22" t="s">
        <v>79</v>
      </c>
      <c r="K162" s="22" t="s">
        <v>7</v>
      </c>
      <c r="L162" s="22" t="s">
        <v>8</v>
      </c>
      <c r="M162" s="22" t="s">
        <v>79</v>
      </c>
      <c r="N162" s="22" t="s">
        <v>7</v>
      </c>
      <c r="O162" s="22" t="s">
        <v>8</v>
      </c>
    </row>
    <row r="163" spans="1:15" ht="15.75" x14ac:dyDescent="0.25">
      <c r="A163" s="55"/>
      <c r="B163" s="56"/>
      <c r="C163" s="57"/>
      <c r="D163" s="17">
        <f t="shared" ref="D163" si="19">G163+J163+M163</f>
        <v>0</v>
      </c>
      <c r="E163" s="17">
        <f t="shared" ref="E163" si="20">H163+K163+N163</f>
        <v>0</v>
      </c>
      <c r="F163" s="17">
        <f t="shared" ref="F163" si="21">I163+L163+O163</f>
        <v>0</v>
      </c>
      <c r="G163" s="13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</row>
    <row r="164" spans="1:15" ht="15.75" x14ac:dyDescent="0.25">
      <c r="A164" s="67" t="s">
        <v>52</v>
      </c>
      <c r="B164" s="76" t="s">
        <v>53</v>
      </c>
      <c r="C164" s="76" t="s">
        <v>73</v>
      </c>
      <c r="D164" s="58" t="s">
        <v>5</v>
      </c>
      <c r="E164" s="59"/>
      <c r="F164" s="60"/>
      <c r="G164" s="61">
        <v>2023</v>
      </c>
      <c r="H164" s="62"/>
      <c r="I164" s="63"/>
      <c r="J164" s="61">
        <v>2024</v>
      </c>
      <c r="K164" s="62"/>
      <c r="L164" s="63"/>
      <c r="M164" s="58">
        <v>2025</v>
      </c>
      <c r="N164" s="59"/>
      <c r="O164" s="60"/>
    </row>
    <row r="165" spans="1:15" ht="15.75" x14ac:dyDescent="0.25">
      <c r="A165" s="68"/>
      <c r="B165" s="77"/>
      <c r="C165" s="77"/>
      <c r="D165" s="64">
        <v>0</v>
      </c>
      <c r="E165" s="65"/>
      <c r="F165" s="66"/>
      <c r="G165" s="64">
        <v>0</v>
      </c>
      <c r="H165" s="65"/>
      <c r="I165" s="66"/>
      <c r="J165" s="64">
        <v>0</v>
      </c>
      <c r="K165" s="65"/>
      <c r="L165" s="66"/>
      <c r="M165" s="64">
        <v>0</v>
      </c>
      <c r="N165" s="65"/>
      <c r="O165" s="66"/>
    </row>
    <row r="166" spans="1:15" ht="61.9" customHeight="1" x14ac:dyDescent="0.25">
      <c r="A166" s="68"/>
      <c r="B166" s="77"/>
      <c r="C166" s="77"/>
      <c r="D166" s="22" t="s">
        <v>83</v>
      </c>
      <c r="E166" s="22" t="s">
        <v>84</v>
      </c>
      <c r="F166" s="22" t="s">
        <v>8</v>
      </c>
      <c r="G166" s="22" t="s">
        <v>83</v>
      </c>
      <c r="H166" s="22" t="s">
        <v>84</v>
      </c>
      <c r="I166" s="22" t="s">
        <v>8</v>
      </c>
      <c r="J166" s="22" t="s">
        <v>79</v>
      </c>
      <c r="K166" s="22" t="s">
        <v>7</v>
      </c>
      <c r="L166" s="22" t="s">
        <v>8</v>
      </c>
      <c r="M166" s="22" t="s">
        <v>79</v>
      </c>
      <c r="N166" s="22" t="s">
        <v>7</v>
      </c>
      <c r="O166" s="22" t="s">
        <v>8</v>
      </c>
    </row>
    <row r="167" spans="1:15" ht="15.75" x14ac:dyDescent="0.25">
      <c r="A167" s="69"/>
      <c r="B167" s="78"/>
      <c r="C167" s="78"/>
      <c r="D167" s="17">
        <f t="shared" ref="D167:F187" si="22">G167+J167+M167</f>
        <v>0</v>
      </c>
      <c r="E167" s="17">
        <f t="shared" si="22"/>
        <v>0</v>
      </c>
      <c r="F167" s="17">
        <f t="shared" si="22"/>
        <v>0</v>
      </c>
      <c r="G167" s="13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.75" x14ac:dyDescent="0.25">
      <c r="A168" s="67" t="s">
        <v>54</v>
      </c>
      <c r="B168" s="76" t="s">
        <v>55</v>
      </c>
      <c r="C168" s="76" t="s">
        <v>73</v>
      </c>
      <c r="D168" s="58" t="s">
        <v>5</v>
      </c>
      <c r="E168" s="59"/>
      <c r="F168" s="60"/>
      <c r="G168" s="61">
        <v>2023</v>
      </c>
      <c r="H168" s="62"/>
      <c r="I168" s="63"/>
      <c r="J168" s="61">
        <v>2024</v>
      </c>
      <c r="K168" s="62"/>
      <c r="L168" s="63"/>
      <c r="M168" s="58">
        <v>2025</v>
      </c>
      <c r="N168" s="59"/>
      <c r="O168" s="60"/>
    </row>
    <row r="169" spans="1:15" ht="15.75" x14ac:dyDescent="0.25">
      <c r="A169" s="68"/>
      <c r="B169" s="77"/>
      <c r="C169" s="77"/>
      <c r="D169" s="64">
        <v>0</v>
      </c>
      <c r="E169" s="65"/>
      <c r="F169" s="66"/>
      <c r="G169" s="64">
        <v>0</v>
      </c>
      <c r="H169" s="65"/>
      <c r="I169" s="66"/>
      <c r="J169" s="64">
        <v>0</v>
      </c>
      <c r="K169" s="65"/>
      <c r="L169" s="66"/>
      <c r="M169" s="64">
        <v>0</v>
      </c>
      <c r="N169" s="65"/>
      <c r="O169" s="66"/>
    </row>
    <row r="170" spans="1:15" ht="64.900000000000006" customHeight="1" x14ac:dyDescent="0.25">
      <c r="A170" s="68"/>
      <c r="B170" s="77"/>
      <c r="C170" s="77"/>
      <c r="D170" s="22" t="s">
        <v>83</v>
      </c>
      <c r="E170" s="22" t="s">
        <v>84</v>
      </c>
      <c r="F170" s="22" t="s">
        <v>8</v>
      </c>
      <c r="G170" s="22" t="s">
        <v>83</v>
      </c>
      <c r="H170" s="22" t="s">
        <v>84</v>
      </c>
      <c r="I170" s="22" t="s">
        <v>8</v>
      </c>
      <c r="J170" s="22" t="s">
        <v>79</v>
      </c>
      <c r="K170" s="22" t="s">
        <v>7</v>
      </c>
      <c r="L170" s="22" t="s">
        <v>8</v>
      </c>
      <c r="M170" s="22" t="s">
        <v>79</v>
      </c>
      <c r="N170" s="22" t="s">
        <v>7</v>
      </c>
      <c r="O170" s="22" t="s">
        <v>8</v>
      </c>
    </row>
    <row r="171" spans="1:15" ht="15.75" x14ac:dyDescent="0.25">
      <c r="A171" s="69"/>
      <c r="B171" s="78"/>
      <c r="C171" s="78"/>
      <c r="D171" s="17">
        <f t="shared" si="22"/>
        <v>0</v>
      </c>
      <c r="E171" s="17">
        <f t="shared" si="22"/>
        <v>0</v>
      </c>
      <c r="F171" s="17">
        <f t="shared" si="22"/>
        <v>0</v>
      </c>
      <c r="G171" s="13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5" ht="15.75" x14ac:dyDescent="0.25">
      <c r="A172" s="67" t="s">
        <v>56</v>
      </c>
      <c r="B172" s="76" t="s">
        <v>61</v>
      </c>
      <c r="C172" s="73" t="s">
        <v>13</v>
      </c>
      <c r="D172" s="58" t="s">
        <v>5</v>
      </c>
      <c r="E172" s="59"/>
      <c r="F172" s="60"/>
      <c r="G172" s="61">
        <v>2023</v>
      </c>
      <c r="H172" s="62"/>
      <c r="I172" s="63"/>
      <c r="J172" s="61">
        <v>2024</v>
      </c>
      <c r="K172" s="62"/>
      <c r="L172" s="63"/>
      <c r="M172" s="58">
        <v>2025</v>
      </c>
      <c r="N172" s="59"/>
      <c r="O172" s="60"/>
    </row>
    <row r="173" spans="1:15" ht="15.75" x14ac:dyDescent="0.25">
      <c r="A173" s="68"/>
      <c r="B173" s="77"/>
      <c r="C173" s="74"/>
      <c r="D173" s="64">
        <v>0</v>
      </c>
      <c r="E173" s="65"/>
      <c r="F173" s="66"/>
      <c r="G173" s="64">
        <v>0</v>
      </c>
      <c r="H173" s="65"/>
      <c r="I173" s="66"/>
      <c r="J173" s="64">
        <v>0</v>
      </c>
      <c r="K173" s="65"/>
      <c r="L173" s="66"/>
      <c r="M173" s="64">
        <v>0</v>
      </c>
      <c r="N173" s="65"/>
      <c r="O173" s="66"/>
    </row>
    <row r="174" spans="1:15" ht="63" customHeight="1" x14ac:dyDescent="0.25">
      <c r="A174" s="68"/>
      <c r="B174" s="77"/>
      <c r="C174" s="74"/>
      <c r="D174" s="22" t="s">
        <v>83</v>
      </c>
      <c r="E174" s="22" t="s">
        <v>84</v>
      </c>
      <c r="F174" s="22" t="s">
        <v>8</v>
      </c>
      <c r="G174" s="22" t="s">
        <v>83</v>
      </c>
      <c r="H174" s="22" t="s">
        <v>84</v>
      </c>
      <c r="I174" s="22" t="s">
        <v>8</v>
      </c>
      <c r="J174" s="22" t="s">
        <v>79</v>
      </c>
      <c r="K174" s="22" t="s">
        <v>7</v>
      </c>
      <c r="L174" s="22" t="s">
        <v>8</v>
      </c>
      <c r="M174" s="22" t="s">
        <v>79</v>
      </c>
      <c r="N174" s="22" t="s">
        <v>7</v>
      </c>
      <c r="O174" s="22" t="s">
        <v>8</v>
      </c>
    </row>
    <row r="175" spans="1:15" ht="15.75" x14ac:dyDescent="0.25">
      <c r="A175" s="69"/>
      <c r="B175" s="78"/>
      <c r="C175" s="75"/>
      <c r="D175" s="17">
        <f t="shared" si="22"/>
        <v>0</v>
      </c>
      <c r="E175" s="17">
        <f t="shared" si="22"/>
        <v>0</v>
      </c>
      <c r="F175" s="17">
        <f t="shared" si="22"/>
        <v>0</v>
      </c>
      <c r="G175" s="13">
        <v>0</v>
      </c>
      <c r="H175" s="11">
        <v>0</v>
      </c>
      <c r="I175" s="11">
        <v>0</v>
      </c>
      <c r="J175" s="21">
        <v>0</v>
      </c>
      <c r="K175" s="11">
        <v>0</v>
      </c>
      <c r="L175" s="11">
        <v>0</v>
      </c>
      <c r="M175" s="13">
        <v>0</v>
      </c>
      <c r="N175" s="11">
        <v>0</v>
      </c>
      <c r="O175" s="11">
        <v>0</v>
      </c>
    </row>
    <row r="176" spans="1:15" ht="15.75" x14ac:dyDescent="0.25">
      <c r="A176" s="67" t="s">
        <v>57</v>
      </c>
      <c r="B176" s="76" t="s">
        <v>62</v>
      </c>
      <c r="C176" s="76" t="s">
        <v>73</v>
      </c>
      <c r="D176" s="58" t="s">
        <v>5</v>
      </c>
      <c r="E176" s="59"/>
      <c r="F176" s="60"/>
      <c r="G176" s="61">
        <v>2023</v>
      </c>
      <c r="H176" s="62"/>
      <c r="I176" s="63"/>
      <c r="J176" s="61">
        <v>2024</v>
      </c>
      <c r="K176" s="62"/>
      <c r="L176" s="63"/>
      <c r="M176" s="58">
        <v>2025</v>
      </c>
      <c r="N176" s="59"/>
      <c r="O176" s="60"/>
    </row>
    <row r="177" spans="1:15" ht="15.75" x14ac:dyDescent="0.25">
      <c r="A177" s="68"/>
      <c r="B177" s="77"/>
      <c r="C177" s="77"/>
      <c r="D177" s="64">
        <v>0</v>
      </c>
      <c r="E177" s="65"/>
      <c r="F177" s="66"/>
      <c r="G177" s="64">
        <v>0</v>
      </c>
      <c r="H177" s="65"/>
      <c r="I177" s="66"/>
      <c r="J177" s="64">
        <v>0</v>
      </c>
      <c r="K177" s="65"/>
      <c r="L177" s="66"/>
      <c r="M177" s="64">
        <v>0</v>
      </c>
      <c r="N177" s="65"/>
      <c r="O177" s="66"/>
    </row>
    <row r="178" spans="1:15" ht="76.150000000000006" customHeight="1" x14ac:dyDescent="0.25">
      <c r="A178" s="68"/>
      <c r="B178" s="77"/>
      <c r="C178" s="77"/>
      <c r="D178" s="22" t="s">
        <v>83</v>
      </c>
      <c r="E178" s="22" t="s">
        <v>84</v>
      </c>
      <c r="F178" s="22" t="s">
        <v>8</v>
      </c>
      <c r="G178" s="22" t="s">
        <v>83</v>
      </c>
      <c r="H178" s="22" t="s">
        <v>84</v>
      </c>
      <c r="I178" s="22" t="s">
        <v>8</v>
      </c>
      <c r="J178" s="22" t="s">
        <v>79</v>
      </c>
      <c r="K178" s="22" t="s">
        <v>7</v>
      </c>
      <c r="L178" s="22" t="s">
        <v>8</v>
      </c>
      <c r="M178" s="22" t="s">
        <v>79</v>
      </c>
      <c r="N178" s="22" t="s">
        <v>7</v>
      </c>
      <c r="O178" s="22" t="s">
        <v>8</v>
      </c>
    </row>
    <row r="179" spans="1:15" ht="27" customHeight="1" x14ac:dyDescent="0.25">
      <c r="A179" s="69"/>
      <c r="B179" s="78"/>
      <c r="C179" s="78"/>
      <c r="D179" s="17">
        <f t="shared" si="22"/>
        <v>0</v>
      </c>
      <c r="E179" s="17">
        <f t="shared" si="22"/>
        <v>0</v>
      </c>
      <c r="F179" s="17">
        <f t="shared" si="22"/>
        <v>0</v>
      </c>
      <c r="G179" s="13">
        <v>0</v>
      </c>
      <c r="H179" s="11">
        <v>0</v>
      </c>
      <c r="I179" s="11">
        <v>0</v>
      </c>
      <c r="J179" s="21">
        <v>0</v>
      </c>
      <c r="K179" s="11">
        <v>0</v>
      </c>
      <c r="L179" s="11">
        <v>0</v>
      </c>
      <c r="M179" s="13">
        <v>0</v>
      </c>
      <c r="N179" s="11">
        <v>0</v>
      </c>
      <c r="O179" s="11">
        <v>0</v>
      </c>
    </row>
    <row r="180" spans="1:15" ht="15.75" x14ac:dyDescent="0.25">
      <c r="A180" s="67" t="s">
        <v>59</v>
      </c>
      <c r="B180" s="76" t="s">
        <v>58</v>
      </c>
      <c r="C180" s="76" t="s">
        <v>73</v>
      </c>
      <c r="D180" s="58" t="s">
        <v>5</v>
      </c>
      <c r="E180" s="59"/>
      <c r="F180" s="60"/>
      <c r="G180" s="61">
        <v>2023</v>
      </c>
      <c r="H180" s="62"/>
      <c r="I180" s="63"/>
      <c r="J180" s="61">
        <v>2024</v>
      </c>
      <c r="K180" s="62"/>
      <c r="L180" s="63"/>
      <c r="M180" s="58">
        <v>2025</v>
      </c>
      <c r="N180" s="59"/>
      <c r="O180" s="60"/>
    </row>
    <row r="181" spans="1:15" ht="15.75" x14ac:dyDescent="0.25">
      <c r="A181" s="68"/>
      <c r="B181" s="77"/>
      <c r="C181" s="77"/>
      <c r="D181" s="64">
        <v>0</v>
      </c>
      <c r="E181" s="65"/>
      <c r="F181" s="66"/>
      <c r="G181" s="64">
        <v>0</v>
      </c>
      <c r="H181" s="65"/>
      <c r="I181" s="66"/>
      <c r="J181" s="64">
        <v>0</v>
      </c>
      <c r="K181" s="65"/>
      <c r="L181" s="66"/>
      <c r="M181" s="64">
        <v>0</v>
      </c>
      <c r="N181" s="65"/>
      <c r="O181" s="66"/>
    </row>
    <row r="182" spans="1:15" ht="70.900000000000006" customHeight="1" x14ac:dyDescent="0.25">
      <c r="A182" s="68"/>
      <c r="B182" s="77"/>
      <c r="C182" s="77"/>
      <c r="D182" s="22" t="s">
        <v>83</v>
      </c>
      <c r="E182" s="22" t="s">
        <v>84</v>
      </c>
      <c r="F182" s="22" t="s">
        <v>8</v>
      </c>
      <c r="G182" s="22" t="s">
        <v>83</v>
      </c>
      <c r="H182" s="22" t="s">
        <v>84</v>
      </c>
      <c r="I182" s="22" t="s">
        <v>8</v>
      </c>
      <c r="J182" s="22" t="s">
        <v>79</v>
      </c>
      <c r="K182" s="22" t="s">
        <v>7</v>
      </c>
      <c r="L182" s="22" t="s">
        <v>8</v>
      </c>
      <c r="M182" s="22" t="s">
        <v>79</v>
      </c>
      <c r="N182" s="22" t="s">
        <v>7</v>
      </c>
      <c r="O182" s="22" t="s">
        <v>8</v>
      </c>
    </row>
    <row r="183" spans="1:15" ht="20.45" customHeight="1" x14ac:dyDescent="0.25">
      <c r="A183" s="69"/>
      <c r="B183" s="78"/>
      <c r="C183" s="78"/>
      <c r="D183" s="11">
        <f t="shared" si="22"/>
        <v>0</v>
      </c>
      <c r="E183" s="11">
        <f t="shared" si="22"/>
        <v>0</v>
      </c>
      <c r="F183" s="11">
        <f t="shared" si="22"/>
        <v>0</v>
      </c>
      <c r="G183" s="13">
        <v>0</v>
      </c>
      <c r="H183" s="11">
        <v>0</v>
      </c>
      <c r="I183" s="11">
        <v>0</v>
      </c>
      <c r="J183" s="14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</row>
    <row r="184" spans="1:15" ht="15.75" hidden="1" x14ac:dyDescent="0.25">
      <c r="A184" s="67" t="s">
        <v>60</v>
      </c>
      <c r="B184" s="70" t="s">
        <v>63</v>
      </c>
      <c r="C184" s="73" t="s">
        <v>13</v>
      </c>
      <c r="D184" s="58" t="s">
        <v>5</v>
      </c>
      <c r="E184" s="59"/>
      <c r="F184" s="60"/>
      <c r="G184" s="61">
        <v>2023</v>
      </c>
      <c r="H184" s="62"/>
      <c r="I184" s="63"/>
      <c r="J184" s="61">
        <v>2024</v>
      </c>
      <c r="K184" s="62"/>
      <c r="L184" s="63"/>
      <c r="M184" s="58">
        <v>2025</v>
      </c>
      <c r="N184" s="59"/>
      <c r="O184" s="60"/>
    </row>
    <row r="185" spans="1:15" ht="7.15" hidden="1" customHeight="1" x14ac:dyDescent="0.25">
      <c r="A185" s="68"/>
      <c r="B185" s="71"/>
      <c r="C185" s="74"/>
      <c r="D185" s="64">
        <v>0</v>
      </c>
      <c r="E185" s="65"/>
      <c r="F185" s="66"/>
      <c r="G185" s="64">
        <v>0</v>
      </c>
      <c r="H185" s="65"/>
      <c r="I185" s="66"/>
      <c r="J185" s="64">
        <v>0</v>
      </c>
      <c r="K185" s="65"/>
      <c r="L185" s="66"/>
      <c r="M185" s="64">
        <v>0</v>
      </c>
      <c r="N185" s="65"/>
      <c r="O185" s="66"/>
    </row>
    <row r="186" spans="1:15" ht="62.45" hidden="1" customHeight="1" x14ac:dyDescent="0.25">
      <c r="A186" s="68"/>
      <c r="B186" s="71"/>
      <c r="C186" s="74"/>
      <c r="D186" s="22" t="s">
        <v>83</v>
      </c>
      <c r="E186" s="22" t="s">
        <v>84</v>
      </c>
      <c r="F186" s="22" t="s">
        <v>8</v>
      </c>
      <c r="G186" s="22" t="s">
        <v>83</v>
      </c>
      <c r="H186" s="22" t="s">
        <v>84</v>
      </c>
      <c r="I186" s="22" t="s">
        <v>8</v>
      </c>
      <c r="J186" s="22" t="s">
        <v>79</v>
      </c>
      <c r="K186" s="22" t="s">
        <v>7</v>
      </c>
      <c r="L186" s="22" t="s">
        <v>8</v>
      </c>
      <c r="M186" s="22" t="s">
        <v>79</v>
      </c>
      <c r="N186" s="22" t="s">
        <v>7</v>
      </c>
      <c r="O186" s="22" t="s">
        <v>8</v>
      </c>
    </row>
    <row r="187" spans="1:15" ht="15.75" hidden="1" x14ac:dyDescent="0.25">
      <c r="A187" s="69"/>
      <c r="B187" s="72"/>
      <c r="C187" s="75"/>
      <c r="D187" s="11">
        <f t="shared" si="22"/>
        <v>0</v>
      </c>
      <c r="E187" s="11">
        <f t="shared" si="22"/>
        <v>0</v>
      </c>
      <c r="F187" s="11">
        <f t="shared" si="22"/>
        <v>0</v>
      </c>
      <c r="G187" s="13">
        <v>0</v>
      </c>
      <c r="H187" s="11">
        <v>0</v>
      </c>
      <c r="I187" s="11">
        <v>0</v>
      </c>
      <c r="J187" s="14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</sheetData>
  <mergeCells count="457">
    <mergeCell ref="M1:N1"/>
    <mergeCell ref="L2:O2"/>
    <mergeCell ref="K3:P3"/>
    <mergeCell ref="L4:O4"/>
    <mergeCell ref="A18:C18"/>
    <mergeCell ref="D18:F18"/>
    <mergeCell ref="G18:I18"/>
    <mergeCell ref="J18:L18"/>
    <mergeCell ref="M5:N5"/>
    <mergeCell ref="J10:O10"/>
    <mergeCell ref="A15:A16"/>
    <mergeCell ref="B15:B16"/>
    <mergeCell ref="C15:C16"/>
    <mergeCell ref="D15:F15"/>
    <mergeCell ref="G15:I15"/>
    <mergeCell ref="J6:O6"/>
    <mergeCell ref="A13:O13"/>
    <mergeCell ref="A19:C19"/>
    <mergeCell ref="B20:B23"/>
    <mergeCell ref="M18:O18"/>
    <mergeCell ref="J8:O8"/>
    <mergeCell ref="J9:O9"/>
    <mergeCell ref="J15:L15"/>
    <mergeCell ref="M15:O15"/>
    <mergeCell ref="G33:I33"/>
    <mergeCell ref="B32:B35"/>
    <mergeCell ref="C32:C35"/>
    <mergeCell ref="D33:F33"/>
    <mergeCell ref="D32:F32"/>
    <mergeCell ref="G32:I32"/>
    <mergeCell ref="J32:L32"/>
    <mergeCell ref="J33:L33"/>
    <mergeCell ref="A20:A23"/>
    <mergeCell ref="A14:O14"/>
    <mergeCell ref="A28:C31"/>
    <mergeCell ref="D28:F28"/>
    <mergeCell ref="G28:I28"/>
    <mergeCell ref="J28:L28"/>
    <mergeCell ref="D29:F29"/>
    <mergeCell ref="G29:I29"/>
    <mergeCell ref="J29:L29"/>
    <mergeCell ref="A24:C27"/>
    <mergeCell ref="J40:L40"/>
    <mergeCell ref="A40:A43"/>
    <mergeCell ref="B40:B43"/>
    <mergeCell ref="C40:C43"/>
    <mergeCell ref="D40:F40"/>
    <mergeCell ref="G40:I40"/>
    <mergeCell ref="J36:L36"/>
    <mergeCell ref="D37:F37"/>
    <mergeCell ref="G37:I37"/>
    <mergeCell ref="J37:L37"/>
    <mergeCell ref="A36:A39"/>
    <mergeCell ref="B36:B39"/>
    <mergeCell ref="C36:C39"/>
    <mergeCell ref="D36:F36"/>
    <mergeCell ref="G36:I36"/>
    <mergeCell ref="A32:A35"/>
    <mergeCell ref="D24:F24"/>
    <mergeCell ref="G24:I24"/>
    <mergeCell ref="J24:L24"/>
    <mergeCell ref="A48:A51"/>
    <mergeCell ref="B48:B51"/>
    <mergeCell ref="C48:C51"/>
    <mergeCell ref="D48:F48"/>
    <mergeCell ref="G48:I48"/>
    <mergeCell ref="J48:L48"/>
    <mergeCell ref="M48:O48"/>
    <mergeCell ref="D49:F49"/>
    <mergeCell ref="G49:I49"/>
    <mergeCell ref="J49:L49"/>
    <mergeCell ref="M49:O49"/>
    <mergeCell ref="A44:C47"/>
    <mergeCell ref="A60:A63"/>
    <mergeCell ref="B60:B63"/>
    <mergeCell ref="C60:C63"/>
    <mergeCell ref="D60:F60"/>
    <mergeCell ref="A56:C59"/>
    <mergeCell ref="D56:F56"/>
    <mergeCell ref="J44:L44"/>
    <mergeCell ref="M44:O44"/>
    <mergeCell ref="D45:F45"/>
    <mergeCell ref="G45:I45"/>
    <mergeCell ref="J45:L45"/>
    <mergeCell ref="M45:O45"/>
    <mergeCell ref="J52:L52"/>
    <mergeCell ref="M52:O52"/>
    <mergeCell ref="D53:F53"/>
    <mergeCell ref="G53:I53"/>
    <mergeCell ref="J53:L53"/>
    <mergeCell ref="M53:O53"/>
    <mergeCell ref="A52:A55"/>
    <mergeCell ref="B52:B55"/>
    <mergeCell ref="C52:C55"/>
    <mergeCell ref="D52:F52"/>
    <mergeCell ref="G52:I52"/>
    <mergeCell ref="A64:C67"/>
    <mergeCell ref="D64:F64"/>
    <mergeCell ref="G64:I64"/>
    <mergeCell ref="J64:L64"/>
    <mergeCell ref="J68:L68"/>
    <mergeCell ref="M68:O68"/>
    <mergeCell ref="D69:F69"/>
    <mergeCell ref="G69:I69"/>
    <mergeCell ref="J69:L69"/>
    <mergeCell ref="M69:O69"/>
    <mergeCell ref="A68:A71"/>
    <mergeCell ref="B68:B71"/>
    <mergeCell ref="C68:C71"/>
    <mergeCell ref="D68:F68"/>
    <mergeCell ref="G68:I68"/>
    <mergeCell ref="D57:F57"/>
    <mergeCell ref="G57:I57"/>
    <mergeCell ref="J57:L57"/>
    <mergeCell ref="M57:O57"/>
    <mergeCell ref="M64:O64"/>
    <mergeCell ref="D65:F65"/>
    <mergeCell ref="G65:I65"/>
    <mergeCell ref="J65:L65"/>
    <mergeCell ref="M65:O65"/>
    <mergeCell ref="G60:I60"/>
    <mergeCell ref="J60:L60"/>
    <mergeCell ref="M60:O60"/>
    <mergeCell ref="D61:F61"/>
    <mergeCell ref="G61:I61"/>
    <mergeCell ref="J61:L61"/>
    <mergeCell ref="M61:O61"/>
    <mergeCell ref="M24:O24"/>
    <mergeCell ref="D25:F25"/>
    <mergeCell ref="G25:I25"/>
    <mergeCell ref="J25:L25"/>
    <mergeCell ref="M25:O25"/>
    <mergeCell ref="G56:I56"/>
    <mergeCell ref="J56:L56"/>
    <mergeCell ref="M56:O56"/>
    <mergeCell ref="M29:O29"/>
    <mergeCell ref="D44:F44"/>
    <mergeCell ref="G44:I44"/>
    <mergeCell ref="M28:O28"/>
    <mergeCell ref="M40:O40"/>
    <mergeCell ref="D41:F41"/>
    <mergeCell ref="G41:I41"/>
    <mergeCell ref="J41:L41"/>
    <mergeCell ref="M41:O41"/>
    <mergeCell ref="M36:O36"/>
    <mergeCell ref="M37:O37"/>
    <mergeCell ref="M32:O32"/>
    <mergeCell ref="M33:O33"/>
    <mergeCell ref="J80:L80"/>
    <mergeCell ref="M80:O80"/>
    <mergeCell ref="D81:F81"/>
    <mergeCell ref="G81:I81"/>
    <mergeCell ref="J81:L81"/>
    <mergeCell ref="M81:O81"/>
    <mergeCell ref="A80:A83"/>
    <mergeCell ref="B80:B83"/>
    <mergeCell ref="C80:C83"/>
    <mergeCell ref="D80:F80"/>
    <mergeCell ref="G80:I80"/>
    <mergeCell ref="A76:C79"/>
    <mergeCell ref="D76:F76"/>
    <mergeCell ref="G76:I76"/>
    <mergeCell ref="J76:L76"/>
    <mergeCell ref="M76:O76"/>
    <mergeCell ref="D77:F77"/>
    <mergeCell ref="G77:I77"/>
    <mergeCell ref="J77:L77"/>
    <mergeCell ref="M77:O77"/>
    <mergeCell ref="J84:L84"/>
    <mergeCell ref="M84:O84"/>
    <mergeCell ref="D85:F85"/>
    <mergeCell ref="G85:I85"/>
    <mergeCell ref="J85:L85"/>
    <mergeCell ref="M85:O85"/>
    <mergeCell ref="A84:A87"/>
    <mergeCell ref="B84:B87"/>
    <mergeCell ref="C84:C87"/>
    <mergeCell ref="D84:F84"/>
    <mergeCell ref="G84:I84"/>
    <mergeCell ref="J88:L88"/>
    <mergeCell ref="M88:O88"/>
    <mergeCell ref="D89:F89"/>
    <mergeCell ref="G89:I89"/>
    <mergeCell ref="J89:L89"/>
    <mergeCell ref="M89:O89"/>
    <mergeCell ref="A88:A91"/>
    <mergeCell ref="B88:B91"/>
    <mergeCell ref="C88:C91"/>
    <mergeCell ref="D88:F88"/>
    <mergeCell ref="G88:I88"/>
    <mergeCell ref="J92:L92"/>
    <mergeCell ref="M92:O92"/>
    <mergeCell ref="D93:F93"/>
    <mergeCell ref="G93:I93"/>
    <mergeCell ref="J93:L93"/>
    <mergeCell ref="M93:O93"/>
    <mergeCell ref="A92:A95"/>
    <mergeCell ref="B92:B95"/>
    <mergeCell ref="C92:C95"/>
    <mergeCell ref="D92:F92"/>
    <mergeCell ref="G92:I92"/>
    <mergeCell ref="J96:L96"/>
    <mergeCell ref="M96:O96"/>
    <mergeCell ref="D97:F97"/>
    <mergeCell ref="G97:I97"/>
    <mergeCell ref="J97:L97"/>
    <mergeCell ref="M97:O97"/>
    <mergeCell ref="A96:A99"/>
    <mergeCell ref="B96:B99"/>
    <mergeCell ref="C96:C99"/>
    <mergeCell ref="D96:F96"/>
    <mergeCell ref="G96:I96"/>
    <mergeCell ref="J100:L100"/>
    <mergeCell ref="M100:O100"/>
    <mergeCell ref="D101:F101"/>
    <mergeCell ref="G101:I101"/>
    <mergeCell ref="J101:L101"/>
    <mergeCell ref="M101:O101"/>
    <mergeCell ref="A100:A103"/>
    <mergeCell ref="B100:B103"/>
    <mergeCell ref="C100:C103"/>
    <mergeCell ref="D100:F100"/>
    <mergeCell ref="G100:I100"/>
    <mergeCell ref="J104:L104"/>
    <mergeCell ref="M104:O104"/>
    <mergeCell ref="D105:F105"/>
    <mergeCell ref="G105:I105"/>
    <mergeCell ref="J105:L105"/>
    <mergeCell ref="M105:O105"/>
    <mergeCell ref="A104:A107"/>
    <mergeCell ref="B104:B107"/>
    <mergeCell ref="C104:C107"/>
    <mergeCell ref="D104:F104"/>
    <mergeCell ref="G104:I104"/>
    <mergeCell ref="J108:L108"/>
    <mergeCell ref="M108:O108"/>
    <mergeCell ref="D109:F109"/>
    <mergeCell ref="G109:I109"/>
    <mergeCell ref="J109:L109"/>
    <mergeCell ref="M109:O109"/>
    <mergeCell ref="A108:A111"/>
    <mergeCell ref="B108:B111"/>
    <mergeCell ref="C108:C111"/>
    <mergeCell ref="D108:F108"/>
    <mergeCell ref="G108:I108"/>
    <mergeCell ref="J112:L112"/>
    <mergeCell ref="M112:O112"/>
    <mergeCell ref="D113:F113"/>
    <mergeCell ref="G113:I113"/>
    <mergeCell ref="J113:L113"/>
    <mergeCell ref="M113:O113"/>
    <mergeCell ref="A112:A115"/>
    <mergeCell ref="B112:B115"/>
    <mergeCell ref="C112:C115"/>
    <mergeCell ref="D112:F112"/>
    <mergeCell ref="G112:I112"/>
    <mergeCell ref="J116:L116"/>
    <mergeCell ref="M116:O116"/>
    <mergeCell ref="D117:F117"/>
    <mergeCell ref="G117:I117"/>
    <mergeCell ref="J117:L117"/>
    <mergeCell ref="M117:O117"/>
    <mergeCell ref="A116:A119"/>
    <mergeCell ref="B116:B119"/>
    <mergeCell ref="C116:C119"/>
    <mergeCell ref="D116:F116"/>
    <mergeCell ref="G116:I116"/>
    <mergeCell ref="J120:L120"/>
    <mergeCell ref="M120:O120"/>
    <mergeCell ref="D121:F121"/>
    <mergeCell ref="G121:I121"/>
    <mergeCell ref="J121:L121"/>
    <mergeCell ref="M121:O121"/>
    <mergeCell ref="A120:A123"/>
    <mergeCell ref="B120:B123"/>
    <mergeCell ref="C120:C123"/>
    <mergeCell ref="D120:F120"/>
    <mergeCell ref="G120:I120"/>
    <mergeCell ref="J124:L124"/>
    <mergeCell ref="M124:O124"/>
    <mergeCell ref="D125:F125"/>
    <mergeCell ref="G125:I125"/>
    <mergeCell ref="J125:L125"/>
    <mergeCell ref="M125:O125"/>
    <mergeCell ref="A124:A127"/>
    <mergeCell ref="B124:B127"/>
    <mergeCell ref="C124:C127"/>
    <mergeCell ref="D124:F124"/>
    <mergeCell ref="G124:I124"/>
    <mergeCell ref="J132:L132"/>
    <mergeCell ref="M132:O132"/>
    <mergeCell ref="D133:F133"/>
    <mergeCell ref="G133:I133"/>
    <mergeCell ref="J133:L133"/>
    <mergeCell ref="M133:O133"/>
    <mergeCell ref="A132:A135"/>
    <mergeCell ref="B132:B135"/>
    <mergeCell ref="C132:C135"/>
    <mergeCell ref="D132:F132"/>
    <mergeCell ref="G132:I132"/>
    <mergeCell ref="J136:L136"/>
    <mergeCell ref="M136:O136"/>
    <mergeCell ref="D137:F137"/>
    <mergeCell ref="G137:I137"/>
    <mergeCell ref="J137:L137"/>
    <mergeCell ref="M137:O137"/>
    <mergeCell ref="A136:A139"/>
    <mergeCell ref="B136:B139"/>
    <mergeCell ref="C136:C139"/>
    <mergeCell ref="D136:F136"/>
    <mergeCell ref="G136:I136"/>
    <mergeCell ref="J140:L140"/>
    <mergeCell ref="M140:O140"/>
    <mergeCell ref="D141:F141"/>
    <mergeCell ref="G141:I141"/>
    <mergeCell ref="J141:L141"/>
    <mergeCell ref="M141:O141"/>
    <mergeCell ref="A140:A143"/>
    <mergeCell ref="B140:B143"/>
    <mergeCell ref="C140:C143"/>
    <mergeCell ref="D140:F140"/>
    <mergeCell ref="G140:I140"/>
    <mergeCell ref="A128:C131"/>
    <mergeCell ref="D128:F128"/>
    <mergeCell ref="G128:I128"/>
    <mergeCell ref="J128:L128"/>
    <mergeCell ref="M128:O128"/>
    <mergeCell ref="D129:F129"/>
    <mergeCell ref="G129:I129"/>
    <mergeCell ref="J129:L129"/>
    <mergeCell ref="M129:O129"/>
    <mergeCell ref="A72:C75"/>
    <mergeCell ref="D72:F72"/>
    <mergeCell ref="G72:I72"/>
    <mergeCell ref="J72:L72"/>
    <mergeCell ref="M72:O72"/>
    <mergeCell ref="D73:F73"/>
    <mergeCell ref="G73:I73"/>
    <mergeCell ref="J73:L73"/>
    <mergeCell ref="M73:O73"/>
    <mergeCell ref="J148:L148"/>
    <mergeCell ref="M148:O148"/>
    <mergeCell ref="D149:F149"/>
    <mergeCell ref="G149:I149"/>
    <mergeCell ref="J149:L149"/>
    <mergeCell ref="M149:O149"/>
    <mergeCell ref="A148:A151"/>
    <mergeCell ref="B148:B151"/>
    <mergeCell ref="C148:C151"/>
    <mergeCell ref="D148:F148"/>
    <mergeCell ref="G148:I148"/>
    <mergeCell ref="J152:L152"/>
    <mergeCell ref="M152:O152"/>
    <mergeCell ref="D153:F153"/>
    <mergeCell ref="G153:I153"/>
    <mergeCell ref="J153:L153"/>
    <mergeCell ref="M153:O153"/>
    <mergeCell ref="A152:A155"/>
    <mergeCell ref="B152:B155"/>
    <mergeCell ref="C152:C155"/>
    <mergeCell ref="D152:F152"/>
    <mergeCell ref="G152:I152"/>
    <mergeCell ref="J156:L156"/>
    <mergeCell ref="M156:O156"/>
    <mergeCell ref="D157:F157"/>
    <mergeCell ref="G157:I157"/>
    <mergeCell ref="J157:L157"/>
    <mergeCell ref="M157:O157"/>
    <mergeCell ref="A156:A159"/>
    <mergeCell ref="B156:B159"/>
    <mergeCell ref="C156:C159"/>
    <mergeCell ref="D156:F156"/>
    <mergeCell ref="G156:I156"/>
    <mergeCell ref="A144:C147"/>
    <mergeCell ref="D144:F144"/>
    <mergeCell ref="G144:I144"/>
    <mergeCell ref="J144:L144"/>
    <mergeCell ref="M144:O144"/>
    <mergeCell ref="D145:F145"/>
    <mergeCell ref="G145:I145"/>
    <mergeCell ref="J145:L145"/>
    <mergeCell ref="M145:O145"/>
    <mergeCell ref="J164:L164"/>
    <mergeCell ref="M164:O164"/>
    <mergeCell ref="D165:F165"/>
    <mergeCell ref="G165:I165"/>
    <mergeCell ref="J165:L165"/>
    <mergeCell ref="M165:O165"/>
    <mergeCell ref="A164:A167"/>
    <mergeCell ref="B164:B167"/>
    <mergeCell ref="C164:C167"/>
    <mergeCell ref="D164:F164"/>
    <mergeCell ref="G164:I164"/>
    <mergeCell ref="J168:L168"/>
    <mergeCell ref="M168:O168"/>
    <mergeCell ref="D169:F169"/>
    <mergeCell ref="G169:I169"/>
    <mergeCell ref="J169:L169"/>
    <mergeCell ref="M169:O169"/>
    <mergeCell ref="A168:A171"/>
    <mergeCell ref="B168:B171"/>
    <mergeCell ref="C168:C171"/>
    <mergeCell ref="D168:F168"/>
    <mergeCell ref="G168:I168"/>
    <mergeCell ref="J172:L172"/>
    <mergeCell ref="M172:O172"/>
    <mergeCell ref="D173:F173"/>
    <mergeCell ref="G173:I173"/>
    <mergeCell ref="J173:L173"/>
    <mergeCell ref="M173:O173"/>
    <mergeCell ref="A172:A175"/>
    <mergeCell ref="B172:B175"/>
    <mergeCell ref="C172:C175"/>
    <mergeCell ref="D172:F172"/>
    <mergeCell ref="G172:I172"/>
    <mergeCell ref="J176:L176"/>
    <mergeCell ref="M176:O176"/>
    <mergeCell ref="D177:F177"/>
    <mergeCell ref="G177:I177"/>
    <mergeCell ref="J177:L177"/>
    <mergeCell ref="M177:O177"/>
    <mergeCell ref="A176:A179"/>
    <mergeCell ref="B176:B179"/>
    <mergeCell ref="C176:C179"/>
    <mergeCell ref="D176:F176"/>
    <mergeCell ref="G176:I176"/>
    <mergeCell ref="J180:L180"/>
    <mergeCell ref="M180:O180"/>
    <mergeCell ref="D181:F181"/>
    <mergeCell ref="G181:I181"/>
    <mergeCell ref="J181:L181"/>
    <mergeCell ref="M181:O181"/>
    <mergeCell ref="A180:A183"/>
    <mergeCell ref="B180:B183"/>
    <mergeCell ref="C180:C183"/>
    <mergeCell ref="D180:F180"/>
    <mergeCell ref="G180:I180"/>
    <mergeCell ref="J184:L184"/>
    <mergeCell ref="M184:O184"/>
    <mergeCell ref="D185:F185"/>
    <mergeCell ref="G185:I185"/>
    <mergeCell ref="J185:L185"/>
    <mergeCell ref="M185:O185"/>
    <mergeCell ref="A184:A187"/>
    <mergeCell ref="B184:B187"/>
    <mergeCell ref="C184:C187"/>
    <mergeCell ref="D184:F184"/>
    <mergeCell ref="G184:I184"/>
    <mergeCell ref="A160:C163"/>
    <mergeCell ref="D160:F160"/>
    <mergeCell ref="G160:I160"/>
    <mergeCell ref="J160:L160"/>
    <mergeCell ref="M160:O160"/>
    <mergeCell ref="D161:F161"/>
    <mergeCell ref="G161:I161"/>
    <mergeCell ref="J161:L161"/>
    <mergeCell ref="M161:O161"/>
  </mergeCells>
  <pageMargins left="0.51181102362204722" right="0.51181102362204722" top="0.35433070866141736" bottom="0.35433070866141736" header="0.31496062992125984" footer="0.31496062992125984"/>
  <pageSetup paperSize="9" scale="5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2023-10-19T01:15:43Z</dcterms:modified>
</cp:coreProperties>
</file>