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№ 45-НПА от 16.12.2022      10 Уточн на Думу 16.12.2022\"/>
    </mc:Choice>
  </mc:AlternateContent>
  <xr:revisionPtr revIDLastSave="0" documentId="13_ncr:1_{747D51F8-0BCF-489B-A438-21CEEE2008B2}" xr6:coauthVersionLast="40" xr6:coauthVersionMax="40" xr10:uidLastSave="{00000000-0000-0000-0000-000000000000}"/>
  <bookViews>
    <workbookView xWindow="0" yWindow="0" windowWidth="19200" windowHeight="10785" xr2:uid="{00000000-000D-0000-FFFF-FFFF00000000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2" l="1"/>
  <c r="C49" i="2"/>
  <c r="C25" i="2"/>
  <c r="C46" i="2"/>
  <c r="C57" i="2"/>
  <c r="C32" i="2"/>
  <c r="C17" i="2" l="1"/>
  <c r="C33" i="2"/>
  <c r="C20" i="2"/>
  <c r="C37" i="2"/>
  <c r="C55" i="2" l="1"/>
  <c r="E64" i="2" l="1"/>
  <c r="D64" i="2"/>
  <c r="C47" i="2"/>
  <c r="C28" i="2" l="1"/>
  <c r="C45" i="2"/>
  <c r="C64" i="2" l="1"/>
</calcChain>
</file>

<file path=xl/sharedStrings.xml><?xml version="1.0" encoding="utf-8"?>
<sst xmlns="http://schemas.openxmlformats.org/spreadsheetml/2006/main" count="60" uniqueCount="59">
  <si>
    <t>№             п/п</t>
  </si>
  <si>
    <t>Наименование</t>
  </si>
  <si>
    <t>Дотация бюджетам муниципальных районов на выравнивание бюджетной обеспеченности</t>
  </si>
  <si>
    <t>Субсидии на поддержку экономического и социального развития коренных малочисленных народов Севера, Сибири и Дальнего Востока</t>
  </si>
  <si>
    <t>Межбюджетные трансферты, передаваемые бюджетам муниципальных районов из бюджетов поселений на осуществление части полномочий по  решению вопросов местного значения  в соответствии с заключенными соглашениями</t>
  </si>
  <si>
    <t>Всего межбюджетных трансфертов</t>
  </si>
  <si>
    <t>2022 год</t>
  </si>
  <si>
    <t>Субвенции на реализацию государственных полномочий органов опеки и попчительства в отношении несовершеннолетних</t>
  </si>
  <si>
    <t>2023 год</t>
  </si>
  <si>
    <t>Субсидии на организацию физкультурно-спортивной работы по месту жительства</t>
  </si>
  <si>
    <t>2024 год</t>
  </si>
  <si>
    <t>Межбюджетные трансферты бюджету Пожарского муниципального района на 2022 и плановый период 2023 -2024 годов</t>
  </si>
  <si>
    <t>Субсидии на строительство и реконструкция (модернизация) объектов питьевого водоснабжения (объекты муниципальной собственности)</t>
  </si>
  <si>
    <t>Субсидии 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</si>
  <si>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Субсидии  на капитальный ремонт зданий муниципальных общеобразовательных учреждений</t>
  </si>
  <si>
    <t>Субсидии на обеспечение развития и укрепления материально-технической базы муниципальных домов культуры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</si>
  <si>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</si>
  <si>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 на обеспечение граждан твёрдым топливом</t>
  </si>
  <si>
    <t>Субсидии на приобретение музыкалиных инструментов и художественного инвентаря для учреждений дополнительного образования детей в сфере культуры</t>
  </si>
  <si>
    <t>Субсидии на комплектование книжных фондов и обеспечение информационно- техническим оборудованием библиотек</t>
  </si>
  <si>
    <t>Субсидии на техническое оснащение муниципальных музеев</t>
  </si>
  <si>
    <t>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
на 2019 - 2024 годы"</t>
  </si>
  <si>
    <t>Субвенции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</t>
  </si>
  <si>
    <t xml:space="preserve">Субвенции на осуществление мер социальной поддержки педагогических работников муниципальных образовательных организаций Приморского края 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</si>
  <si>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</si>
  <si>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</si>
  <si>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</si>
  <si>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 xml:space="preserve"> Субвенции на осуществление отдельных государственных полномочий  по расчету и предоставлению дотаций на  выравнивание бюджетной обеспеченности бюджетам поселений, входящих в их состав</t>
  </si>
  <si>
    <t>Субвенции на осуществление органами местного самоуправления  отдельных государственных полномочий  по государственному управлению охраной труда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</si>
  <si>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</si>
  <si>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</si>
  <si>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</si>
  <si>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</si>
  <si>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Субвенции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</si>
  <si>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социальную поддержку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</si>
  <si>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организацию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</si>
  <si>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на осуществление переданных полномочий РФ на государственную регистрацию актов гражданского состояния</t>
  </si>
  <si>
    <t>Субвенции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</si>
  <si>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>Единая субвенция бюджетам муниципальных образований Приморского края</t>
  </si>
  <si>
    <t xml:space="preserve">Субвенции  для осуществления полномочий по составлению (изменению)  списков кандидатов в присяжные заседатели федеральных судов общей юрисдикции РФ                  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</si>
  <si>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</si>
  <si>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</si>
  <si>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из краевого бюджета на развитие сети учреждений культурно-досугового типа</t>
  </si>
  <si>
    <t>Субсидии из краевого бюджета на 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организаций)</t>
  </si>
  <si>
    <t>Субсидии из краевого бюджета на 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 образовательных организаций)</t>
  </si>
  <si>
    <t>Приложение 13
к нормативному правовому акту Думы                                                                                                                                   Пожарского муниципального района
от "16" декабря  2021 года
№  80-НПА</t>
  </si>
  <si>
    <t>к нормативному правовому акту Думы</t>
  </si>
  <si>
    <t>Субсидии на капитальный ремонт и ремонт автомобильных дорог общего пользования населенных пунктов за счет 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</si>
  <si>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</si>
  <si>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Субсидии из краевого бюджета на реализацию проекта инициативное бюджетирование "Твой проект"</t>
  </si>
  <si>
    <t>Субсидии бюджетам муниципальных районов на поддержку отрасли культуры ( поддежка лучших работников муниципальных учреждений культуры, находящихся на территории сельских поселений)</t>
  </si>
  <si>
    <t>Субсидии бюджетам муниципальных районов на поддержку отрасли культуры (поддежка лучших работников муниципальных учреждений культуры, находящихся на территории сельских поселений)</t>
  </si>
  <si>
    <t>Дотация бюджетам муниципальных районов на поддержку мер по обеспечению сбалансированности бюджета</t>
  </si>
  <si>
    <t>Приложение 6</t>
  </si>
  <si>
    <t>Прочие дотации бюджетам муниципальных районов</t>
  </si>
  <si>
    <t>Субсидии на обеспечение развития и укрепления материально-технической базы домов культуры</t>
  </si>
  <si>
    <t>Пожарского муниципального округа</t>
  </si>
  <si>
    <t>Субсидии на гос поддержку отрасли культуры (ДШИ)</t>
  </si>
  <si>
    <t xml:space="preserve">от  16.12.2022  № 45-НПА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</si>
</sst>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4" fontId="2" fillId="0" borderId="0" xfId="0" applyNumberFormat="1" applyFont="1"/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4" fontId="2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justify" wrapText="1"/>
    </xf>
    <xf numFmtId="0" fontId="1" fillId="0" borderId="0" xfId="0" applyFont="1" applyAlignment="1">
      <alignment horizontal="right" vertical="justify"/>
    </xf>
    <xf numFmtId="0" fontId="6" fillId="0" borderId="1" xfId="0" applyFont="1" applyBorder="1" applyAlignment="1">
      <alignment horizontal="left" vertical="top" wrapText="1"/>
    </xf>
    <xf numFmtId="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distributed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justify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justify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justify"/>
    </xf>
    <xf numFmtId="0" fontId="6" fillId="0" borderId="1" xfId="0" applyFont="1" applyBorder="1" applyAlignment="1">
      <alignment vertical="justify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distributed" wrapText="1"/>
    </xf>
    <xf numFmtId="0" fontId="6" fillId="0" borderId="4" xfId="0" applyFont="1" applyBorder="1" applyAlignment="1">
      <alignment horizontal="left" vertical="distributed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distributed"/>
    </xf>
    <xf numFmtId="4" fontId="6" fillId="2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justify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justify" wrapText="1"/>
    </xf>
    <xf numFmtId="0" fontId="1" fillId="0" borderId="0" xfId="0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9"/>
  <sheetViews>
    <sheetView tabSelected="1" zoomScaleNormal="100" workbookViewId="0">
      <selection activeCell="I12" sqref="I12"/>
    </sheetView>
  </sheetViews>
  <sheetFormatPr defaultColWidth="9.140625" defaultRowHeight="15" x14ac:dyDescent="0.25"/>
  <cols>
    <col min="1" max="1" width="4.42578125" style="2" customWidth="1"/>
    <col min="2" max="2" width="44.28515625" style="1" customWidth="1"/>
    <col min="3" max="3" width="12.28515625" style="3" customWidth="1"/>
    <col min="4" max="4" width="13.140625" style="3" customWidth="1"/>
    <col min="5" max="5" width="11.85546875" style="3" customWidth="1"/>
    <col min="6" max="6" width="9.140625" style="1"/>
    <col min="7" max="7" width="0" style="1" hidden="1" customWidth="1"/>
    <col min="8" max="16384" width="9.140625" style="1"/>
  </cols>
  <sheetData>
    <row r="1" spans="1:5" x14ac:dyDescent="0.25">
      <c r="D1" s="32" t="s">
        <v>53</v>
      </c>
      <c r="E1" s="32"/>
    </row>
    <row r="2" spans="1:5" ht="15" customHeight="1" x14ac:dyDescent="0.25">
      <c r="A2" s="36" t="s">
        <v>46</v>
      </c>
      <c r="B2" s="37"/>
      <c r="C2" s="37"/>
      <c r="D2" s="37"/>
      <c r="E2" s="37"/>
    </row>
    <row r="3" spans="1:5" ht="15" customHeight="1" x14ac:dyDescent="0.25">
      <c r="A3" s="10"/>
      <c r="B3" s="11"/>
      <c r="C3" s="37" t="s">
        <v>56</v>
      </c>
      <c r="D3" s="37"/>
      <c r="E3" s="37"/>
    </row>
    <row r="4" spans="1:5" ht="19.5" customHeight="1" x14ac:dyDescent="0.25">
      <c r="A4" s="10"/>
      <c r="B4" s="11"/>
      <c r="C4" s="37" t="s">
        <v>58</v>
      </c>
      <c r="D4" s="37"/>
      <c r="E4" s="37"/>
    </row>
    <row r="5" spans="1:5" ht="9.6" customHeight="1" x14ac:dyDescent="0.25"/>
    <row r="6" spans="1:5" ht="72.599999999999994" customHeight="1" x14ac:dyDescent="0.25">
      <c r="A6" s="36" t="s">
        <v>45</v>
      </c>
      <c r="B6" s="37"/>
      <c r="C6" s="37"/>
      <c r="D6" s="37"/>
      <c r="E6" s="37"/>
    </row>
    <row r="8" spans="1:5" hidden="1" x14ac:dyDescent="0.25">
      <c r="A8" s="38"/>
      <c r="B8" s="38"/>
      <c r="C8" s="38"/>
      <c r="D8" s="38"/>
      <c r="E8" s="38"/>
    </row>
    <row r="9" spans="1:5" hidden="1" x14ac:dyDescent="0.25"/>
    <row r="10" spans="1:5" hidden="1" x14ac:dyDescent="0.25">
      <c r="A10" s="38"/>
      <c r="B10" s="38"/>
      <c r="C10" s="38"/>
      <c r="D10" s="38"/>
      <c r="E10" s="38"/>
    </row>
    <row r="11" spans="1:5" hidden="1" x14ac:dyDescent="0.25"/>
    <row r="12" spans="1:5" ht="30.75" customHeight="1" x14ac:dyDescent="0.25">
      <c r="A12" s="39" t="s">
        <v>11</v>
      </c>
      <c r="B12" s="39"/>
      <c r="C12" s="39"/>
      <c r="D12" s="39"/>
      <c r="E12" s="39"/>
    </row>
    <row r="14" spans="1:5" ht="15" customHeight="1" x14ac:dyDescent="0.25">
      <c r="A14" s="33" t="s">
        <v>0</v>
      </c>
      <c r="B14" s="33" t="s">
        <v>1</v>
      </c>
      <c r="C14" s="34" t="s">
        <v>6</v>
      </c>
      <c r="D14" s="34" t="s">
        <v>8</v>
      </c>
      <c r="E14" s="34" t="s">
        <v>10</v>
      </c>
    </row>
    <row r="15" spans="1:5" x14ac:dyDescent="0.25">
      <c r="A15" s="33"/>
      <c r="B15" s="33"/>
      <c r="C15" s="35"/>
      <c r="D15" s="35"/>
      <c r="E15" s="35"/>
    </row>
    <row r="16" spans="1:5" ht="48" x14ac:dyDescent="0.25">
      <c r="A16" s="8">
        <v>1</v>
      </c>
      <c r="B16" s="12" t="s">
        <v>28</v>
      </c>
      <c r="C16" s="13">
        <v>830.90899999999999</v>
      </c>
      <c r="D16" s="13">
        <v>861.54600000000005</v>
      </c>
      <c r="E16" s="13">
        <v>893.40800000000002</v>
      </c>
    </row>
    <row r="17" spans="1:5" ht="36" x14ac:dyDescent="0.25">
      <c r="A17" s="8">
        <v>2</v>
      </c>
      <c r="B17" s="14" t="s">
        <v>24</v>
      </c>
      <c r="C17" s="13">
        <f>6902+540</f>
        <v>7442</v>
      </c>
      <c r="D17" s="13">
        <v>7625.52</v>
      </c>
      <c r="E17" s="13">
        <v>7625.52</v>
      </c>
    </row>
    <row r="18" spans="1:5" ht="35.25" customHeight="1" x14ac:dyDescent="0.25">
      <c r="A18" s="8">
        <v>3</v>
      </c>
      <c r="B18" s="15" t="s">
        <v>35</v>
      </c>
      <c r="C18" s="16">
        <v>13946.8</v>
      </c>
      <c r="D18" s="16">
        <v>13946.8</v>
      </c>
      <c r="E18" s="16">
        <v>13946.8</v>
      </c>
    </row>
    <row r="19" spans="1:5" ht="24" x14ac:dyDescent="0.25">
      <c r="A19" s="8">
        <v>4</v>
      </c>
      <c r="B19" s="17" t="s">
        <v>38</v>
      </c>
      <c r="C19" s="16">
        <v>2096.0279999999998</v>
      </c>
      <c r="D19" s="16">
        <v>2174.817</v>
      </c>
      <c r="E19" s="16">
        <v>2256.7579999999998</v>
      </c>
    </row>
    <row r="20" spans="1:5" ht="72" x14ac:dyDescent="0.25">
      <c r="A20" s="8">
        <v>5</v>
      </c>
      <c r="B20" s="15" t="s">
        <v>40</v>
      </c>
      <c r="C20" s="16">
        <f>4855.922-772.7</f>
        <v>4083.2219999999998</v>
      </c>
      <c r="D20" s="16">
        <v>4855.9219999999996</v>
      </c>
      <c r="E20" s="16">
        <v>4855.9219999999996</v>
      </c>
    </row>
    <row r="21" spans="1:5" ht="72.75" customHeight="1" x14ac:dyDescent="0.25">
      <c r="A21" s="8">
        <v>6</v>
      </c>
      <c r="B21" s="12" t="s">
        <v>22</v>
      </c>
      <c r="C21" s="13">
        <v>216861.98</v>
      </c>
      <c r="D21" s="13">
        <v>222199.78200000001</v>
      </c>
      <c r="E21" s="13">
        <v>235342.92199999999</v>
      </c>
    </row>
    <row r="22" spans="1:5" ht="49.5" customHeight="1" x14ac:dyDescent="0.25">
      <c r="A22" s="8">
        <v>7</v>
      </c>
      <c r="B22" s="14" t="s">
        <v>25</v>
      </c>
      <c r="C22" s="13">
        <v>92070.057000000001</v>
      </c>
      <c r="D22" s="13">
        <v>93001.157999999996</v>
      </c>
      <c r="E22" s="13">
        <v>98313.572</v>
      </c>
    </row>
    <row r="23" spans="1:5" ht="36" x14ac:dyDescent="0.25">
      <c r="A23" s="8">
        <v>8</v>
      </c>
      <c r="B23" s="14" t="s">
        <v>26</v>
      </c>
      <c r="C23" s="13">
        <v>1324.203</v>
      </c>
      <c r="D23" s="13">
        <v>1324.203</v>
      </c>
      <c r="E23" s="13">
        <v>1324.203</v>
      </c>
    </row>
    <row r="24" spans="1:5" ht="48" x14ac:dyDescent="0.25">
      <c r="A24" s="8">
        <v>9</v>
      </c>
      <c r="B24" s="15" t="s">
        <v>37</v>
      </c>
      <c r="C24" s="16">
        <v>353.57900000000001</v>
      </c>
      <c r="D24" s="16">
        <v>353.57900000000001</v>
      </c>
      <c r="E24" s="16">
        <v>353.57900000000001</v>
      </c>
    </row>
    <row r="25" spans="1:5" ht="24.75" customHeight="1" x14ac:dyDescent="0.25">
      <c r="A25" s="8">
        <v>10</v>
      </c>
      <c r="B25" s="15" t="s">
        <v>36</v>
      </c>
      <c r="C25" s="16">
        <f>1503.968+5.664</f>
        <v>1509.6320000000001</v>
      </c>
      <c r="D25" s="16">
        <v>1442.6030000000001</v>
      </c>
      <c r="E25" s="16">
        <v>1442.6030000000001</v>
      </c>
    </row>
    <row r="26" spans="1:5" ht="36" customHeight="1" x14ac:dyDescent="0.25">
      <c r="A26" s="8">
        <v>11</v>
      </c>
      <c r="B26" s="12" t="s">
        <v>29</v>
      </c>
      <c r="C26" s="13">
        <v>15.574999999999999</v>
      </c>
      <c r="D26" s="13">
        <v>16.196999999999999</v>
      </c>
      <c r="E26" s="13">
        <v>16.844999999999999</v>
      </c>
    </row>
    <row r="27" spans="1:5" ht="38.25" customHeight="1" x14ac:dyDescent="0.25">
      <c r="A27" s="8">
        <v>12</v>
      </c>
      <c r="B27" s="15" t="s">
        <v>39</v>
      </c>
      <c r="C27" s="16">
        <v>284.77999999999997</v>
      </c>
      <c r="D27" s="16">
        <v>16.940999999999999</v>
      </c>
      <c r="E27" s="16">
        <v>15.058</v>
      </c>
    </row>
    <row r="28" spans="1:5" ht="36" x14ac:dyDescent="0.25">
      <c r="A28" s="8">
        <v>13</v>
      </c>
      <c r="B28" s="12" t="s">
        <v>30</v>
      </c>
      <c r="C28" s="18">
        <f>411.451+1032.08</f>
        <v>1443.5309999999999</v>
      </c>
      <c r="D28" s="18">
        <v>411.45100000000002</v>
      </c>
      <c r="E28" s="18">
        <v>411.45100000000002</v>
      </c>
    </row>
    <row r="29" spans="1:5" ht="39" customHeight="1" x14ac:dyDescent="0.25">
      <c r="A29" s="8">
        <v>14</v>
      </c>
      <c r="B29" s="12" t="s">
        <v>27</v>
      </c>
      <c r="C29" s="13">
        <v>18301.464</v>
      </c>
      <c r="D29" s="13">
        <v>18301.464</v>
      </c>
      <c r="E29" s="13">
        <v>18301.464</v>
      </c>
    </row>
    <row r="30" spans="1:5" ht="27.75" customHeight="1" x14ac:dyDescent="0.25">
      <c r="A30" s="8">
        <v>15</v>
      </c>
      <c r="B30" s="19" t="s">
        <v>2</v>
      </c>
      <c r="C30" s="20">
        <v>95479.285999999993</v>
      </c>
      <c r="D30" s="16">
        <v>88266.072</v>
      </c>
      <c r="E30" s="16">
        <v>88903.375</v>
      </c>
    </row>
    <row r="31" spans="1:5" ht="27.6" customHeight="1" x14ac:dyDescent="0.25">
      <c r="A31" s="8">
        <v>16</v>
      </c>
      <c r="B31" s="19" t="s">
        <v>52</v>
      </c>
      <c r="C31" s="29">
        <f>22227+2728.6+18871.73</f>
        <v>43827.33</v>
      </c>
      <c r="D31" s="30">
        <v>0</v>
      </c>
      <c r="E31" s="30">
        <v>0</v>
      </c>
    </row>
    <row r="32" spans="1:5" ht="22.9" customHeight="1" x14ac:dyDescent="0.25">
      <c r="A32" s="8">
        <v>17</v>
      </c>
      <c r="B32" s="31" t="s">
        <v>54</v>
      </c>
      <c r="C32" s="29">
        <f>10000+3678.0598</f>
        <v>13678.059799999999</v>
      </c>
      <c r="D32" s="30">
        <v>0</v>
      </c>
      <c r="E32" s="30">
        <v>0</v>
      </c>
    </row>
    <row r="33" spans="1:5" ht="40.5" customHeight="1" x14ac:dyDescent="0.25">
      <c r="A33" s="8">
        <v>18</v>
      </c>
      <c r="B33" s="14" t="s">
        <v>23</v>
      </c>
      <c r="C33" s="13">
        <f>1330+870</f>
        <v>2200</v>
      </c>
      <c r="D33" s="13">
        <v>1330</v>
      </c>
      <c r="E33" s="13">
        <v>1330</v>
      </c>
    </row>
    <row r="34" spans="1:5" ht="36" x14ac:dyDescent="0.25">
      <c r="A34" s="8">
        <v>19</v>
      </c>
      <c r="B34" s="15" t="s">
        <v>31</v>
      </c>
      <c r="C34" s="16">
        <v>3.387</v>
      </c>
      <c r="D34" s="16">
        <v>3.387</v>
      </c>
      <c r="E34" s="16">
        <v>3.387</v>
      </c>
    </row>
    <row r="35" spans="1:5" ht="60" x14ac:dyDescent="0.25">
      <c r="A35" s="8">
        <v>20</v>
      </c>
      <c r="B35" s="15" t="s">
        <v>32</v>
      </c>
      <c r="C35" s="16">
        <v>2576.09</v>
      </c>
      <c r="D35" s="16">
        <v>1795.028</v>
      </c>
      <c r="E35" s="16">
        <v>1795.028</v>
      </c>
    </row>
    <row r="36" spans="1:5" ht="24.6" customHeight="1" x14ac:dyDescent="0.25">
      <c r="A36" s="8">
        <v>21</v>
      </c>
      <c r="B36" s="19" t="s">
        <v>7</v>
      </c>
      <c r="C36" s="20">
        <v>2925.3270000000002</v>
      </c>
      <c r="D36" s="16">
        <v>3032.8850000000002</v>
      </c>
      <c r="E36" s="16">
        <v>3144.7449999999999</v>
      </c>
    </row>
    <row r="37" spans="1:5" ht="36" x14ac:dyDescent="0.25">
      <c r="A37" s="8">
        <v>22</v>
      </c>
      <c r="B37" s="15" t="s">
        <v>34</v>
      </c>
      <c r="C37" s="20">
        <f>16521.239+302.065-2250.27936</f>
        <v>14573.02464</v>
      </c>
      <c r="D37" s="16">
        <v>17037.927</v>
      </c>
      <c r="E37" s="16">
        <v>17575.091</v>
      </c>
    </row>
    <row r="38" spans="1:5" ht="48" x14ac:dyDescent="0.25">
      <c r="A38" s="8">
        <v>23</v>
      </c>
      <c r="B38" s="15" t="s">
        <v>33</v>
      </c>
      <c r="C38" s="16">
        <v>12971.656000000001</v>
      </c>
      <c r="D38" s="16">
        <v>12971.656999999999</v>
      </c>
      <c r="E38" s="16">
        <v>12971.656999999999</v>
      </c>
    </row>
    <row r="39" spans="1:5" ht="36" x14ac:dyDescent="0.25">
      <c r="A39" s="8">
        <v>24</v>
      </c>
      <c r="B39" s="19" t="s">
        <v>3</v>
      </c>
      <c r="C39" s="20">
        <v>460.952</v>
      </c>
      <c r="D39" s="16">
        <v>457.53</v>
      </c>
      <c r="E39" s="16">
        <v>460.952</v>
      </c>
    </row>
    <row r="40" spans="1:5" ht="108" x14ac:dyDescent="0.25">
      <c r="A40" s="8">
        <v>25</v>
      </c>
      <c r="B40" s="12" t="s">
        <v>13</v>
      </c>
      <c r="C40" s="18">
        <v>30000</v>
      </c>
      <c r="D40" s="18">
        <v>482121.342</v>
      </c>
      <c r="E40" s="18">
        <v>482121.342</v>
      </c>
    </row>
    <row r="41" spans="1:5" ht="36" customHeight="1" x14ac:dyDescent="0.25">
      <c r="A41" s="8">
        <v>26</v>
      </c>
      <c r="B41" s="21" t="s">
        <v>47</v>
      </c>
      <c r="C41" s="18">
        <v>15000</v>
      </c>
      <c r="D41" s="18">
        <v>0</v>
      </c>
      <c r="E41" s="18">
        <v>0</v>
      </c>
    </row>
    <row r="42" spans="1:5" ht="23.25" customHeight="1" x14ac:dyDescent="0.25">
      <c r="A42" s="8">
        <v>27</v>
      </c>
      <c r="B42" s="12" t="s">
        <v>15</v>
      </c>
      <c r="C42" s="18">
        <v>2500</v>
      </c>
      <c r="D42" s="18">
        <v>0</v>
      </c>
      <c r="E42" s="18">
        <v>0</v>
      </c>
    </row>
    <row r="43" spans="1:5" ht="36" x14ac:dyDescent="0.25">
      <c r="A43" s="8">
        <v>28</v>
      </c>
      <c r="B43" s="14" t="s">
        <v>18</v>
      </c>
      <c r="C43" s="13">
        <v>0</v>
      </c>
      <c r="D43" s="13">
        <v>1000</v>
      </c>
      <c r="E43" s="13">
        <v>1000</v>
      </c>
    </row>
    <row r="44" spans="1:5" ht="31.15" customHeight="1" x14ac:dyDescent="0.25">
      <c r="A44" s="8">
        <v>29</v>
      </c>
      <c r="B44" s="14" t="s">
        <v>19</v>
      </c>
      <c r="C44" s="13">
        <v>0</v>
      </c>
      <c r="D44" s="13">
        <v>168.005</v>
      </c>
      <c r="E44" s="13">
        <v>168.005</v>
      </c>
    </row>
    <row r="45" spans="1:5" ht="27.75" customHeight="1" x14ac:dyDescent="0.25">
      <c r="A45" s="8">
        <v>30</v>
      </c>
      <c r="B45" s="22" t="s">
        <v>9</v>
      </c>
      <c r="C45" s="20">
        <f>1312.097-737.916</f>
        <v>574.18099999999993</v>
      </c>
      <c r="D45" s="16">
        <v>1403.5830000000001</v>
      </c>
      <c r="E45" s="16">
        <v>0</v>
      </c>
    </row>
    <row r="46" spans="1:5" ht="21.6" customHeight="1" x14ac:dyDescent="0.25">
      <c r="A46" s="8">
        <v>31</v>
      </c>
      <c r="B46" s="14" t="s">
        <v>17</v>
      </c>
      <c r="C46" s="13">
        <f>7443.162+4013.15556+3000</f>
        <v>14456.31756</v>
      </c>
      <c r="D46" s="13">
        <v>0</v>
      </c>
      <c r="E46" s="13">
        <v>0</v>
      </c>
    </row>
    <row r="47" spans="1:5" ht="36" x14ac:dyDescent="0.25">
      <c r="A47" s="8">
        <v>32</v>
      </c>
      <c r="B47" s="12" t="s">
        <v>12</v>
      </c>
      <c r="C47" s="16">
        <f>8322.89+25064.2</f>
        <v>33387.089999999997</v>
      </c>
      <c r="D47" s="16">
        <v>0</v>
      </c>
      <c r="E47" s="16">
        <v>0</v>
      </c>
    </row>
    <row r="48" spans="1:5" ht="31.9" customHeight="1" x14ac:dyDescent="0.25">
      <c r="A48" s="8">
        <v>33</v>
      </c>
      <c r="B48" s="14" t="s">
        <v>48</v>
      </c>
      <c r="C48" s="13">
        <v>1730.3989999999999</v>
      </c>
      <c r="D48" s="13">
        <v>0</v>
      </c>
      <c r="E48" s="13">
        <v>0</v>
      </c>
    </row>
    <row r="49" spans="1:5" ht="24" x14ac:dyDescent="0.25">
      <c r="A49" s="8">
        <v>34</v>
      </c>
      <c r="B49" s="12" t="s">
        <v>14</v>
      </c>
      <c r="C49" s="18">
        <f>10992.584-1413.50293</f>
        <v>9579.0810700000002</v>
      </c>
      <c r="D49" s="18">
        <v>0</v>
      </c>
      <c r="E49" s="18">
        <v>0</v>
      </c>
    </row>
    <row r="50" spans="1:5" ht="43.5" customHeight="1" x14ac:dyDescent="0.25">
      <c r="A50" s="8">
        <v>35</v>
      </c>
      <c r="B50" s="23" t="s">
        <v>16</v>
      </c>
      <c r="C50" s="16">
        <v>1687.95</v>
      </c>
      <c r="D50" s="16">
        <v>0</v>
      </c>
      <c r="E50" s="16">
        <v>0</v>
      </c>
    </row>
    <row r="51" spans="1:5" ht="30" customHeight="1" x14ac:dyDescent="0.25">
      <c r="A51" s="8">
        <v>36</v>
      </c>
      <c r="B51" s="27" t="s">
        <v>49</v>
      </c>
      <c r="C51" s="16">
        <v>3000</v>
      </c>
      <c r="D51" s="16">
        <v>0</v>
      </c>
      <c r="E51" s="16">
        <v>0</v>
      </c>
    </row>
    <row r="52" spans="1:5" ht="21.6" customHeight="1" x14ac:dyDescent="0.25">
      <c r="A52" s="8">
        <v>37</v>
      </c>
      <c r="B52" s="15" t="s">
        <v>20</v>
      </c>
      <c r="C52" s="16">
        <v>0</v>
      </c>
      <c r="D52" s="16">
        <v>652.63199999999995</v>
      </c>
      <c r="E52" s="16">
        <v>516</v>
      </c>
    </row>
    <row r="53" spans="1:5" ht="60" x14ac:dyDescent="0.25">
      <c r="A53" s="8">
        <v>38</v>
      </c>
      <c r="B53" s="24" t="s">
        <v>21</v>
      </c>
      <c r="C53" s="16">
        <v>0</v>
      </c>
      <c r="D53" s="16">
        <v>0</v>
      </c>
      <c r="E53" s="16">
        <v>1071.325</v>
      </c>
    </row>
    <row r="54" spans="1:5" ht="48" x14ac:dyDescent="0.25">
      <c r="A54" s="8">
        <v>39</v>
      </c>
      <c r="B54" s="15" t="s">
        <v>41</v>
      </c>
      <c r="C54" s="16">
        <v>22588.799999999999</v>
      </c>
      <c r="D54" s="16">
        <v>22588.799999999999</v>
      </c>
      <c r="E54" s="16">
        <v>26208</v>
      </c>
    </row>
    <row r="55" spans="1:5" ht="60" x14ac:dyDescent="0.25">
      <c r="A55" s="8">
        <v>40</v>
      </c>
      <c r="B55" s="15" t="s">
        <v>4</v>
      </c>
      <c r="C55" s="16">
        <f>1318.72+61.552+1+11</f>
        <v>1392.2719999999999</v>
      </c>
      <c r="D55" s="16">
        <v>1318.72</v>
      </c>
      <c r="E55" s="16">
        <v>1318.72</v>
      </c>
    </row>
    <row r="56" spans="1:5" ht="60" x14ac:dyDescent="0.25">
      <c r="A56" s="8">
        <v>41</v>
      </c>
      <c r="B56" s="15" t="s">
        <v>4</v>
      </c>
      <c r="C56" s="16">
        <v>9425</v>
      </c>
      <c r="D56" s="16">
        <v>9425</v>
      </c>
      <c r="E56" s="16">
        <v>9425</v>
      </c>
    </row>
    <row r="57" spans="1:5" ht="26.45" customHeight="1" x14ac:dyDescent="0.25">
      <c r="A57" s="8">
        <v>42</v>
      </c>
      <c r="B57" s="25" t="s">
        <v>42</v>
      </c>
      <c r="C57" s="16">
        <f>58914.916+15940.71548</f>
        <v>74855.631479999996</v>
      </c>
      <c r="D57" s="16">
        <v>67060.573770000003</v>
      </c>
      <c r="E57" s="16">
        <v>0</v>
      </c>
    </row>
    <row r="58" spans="1:5" ht="26.45" customHeight="1" x14ac:dyDescent="0.25">
      <c r="A58" s="8">
        <v>43</v>
      </c>
      <c r="B58" s="25" t="s">
        <v>57</v>
      </c>
      <c r="C58" s="16">
        <v>1315.9622999999999</v>
      </c>
      <c r="D58" s="16">
        <v>0</v>
      </c>
      <c r="E58" s="16">
        <v>0</v>
      </c>
    </row>
    <row r="59" spans="1:5" ht="62.45" customHeight="1" x14ac:dyDescent="0.25">
      <c r="A59" s="8">
        <v>44</v>
      </c>
      <c r="B59" s="25" t="s">
        <v>43</v>
      </c>
      <c r="C59" s="16">
        <v>0</v>
      </c>
      <c r="D59" s="16">
        <v>0</v>
      </c>
      <c r="E59" s="16">
        <v>9232.8571400000001</v>
      </c>
    </row>
    <row r="60" spans="1:5" ht="49.5" customHeight="1" x14ac:dyDescent="0.25">
      <c r="A60" s="8">
        <v>45</v>
      </c>
      <c r="B60" s="26" t="s">
        <v>44</v>
      </c>
      <c r="C60" s="16">
        <v>0</v>
      </c>
      <c r="D60" s="16">
        <v>0</v>
      </c>
      <c r="E60" s="16">
        <v>71353.979590000003</v>
      </c>
    </row>
    <row r="61" spans="1:5" ht="37.5" hidden="1" customHeight="1" x14ac:dyDescent="0.25">
      <c r="A61" s="8">
        <v>45</v>
      </c>
      <c r="B61" s="26" t="s">
        <v>55</v>
      </c>
      <c r="C61" s="16">
        <v>0</v>
      </c>
      <c r="D61" s="16">
        <v>0</v>
      </c>
      <c r="E61" s="16">
        <v>0</v>
      </c>
    </row>
    <row r="62" spans="1:5" ht="53.45" customHeight="1" x14ac:dyDescent="0.25">
      <c r="A62" s="8">
        <v>46</v>
      </c>
      <c r="B62" s="28" t="s">
        <v>51</v>
      </c>
      <c r="C62" s="16">
        <v>51.02</v>
      </c>
      <c r="D62" s="16">
        <v>0</v>
      </c>
      <c r="E62" s="16">
        <v>0</v>
      </c>
    </row>
    <row r="63" spans="1:5" ht="49.5" customHeight="1" x14ac:dyDescent="0.25">
      <c r="A63" s="8">
        <v>47</v>
      </c>
      <c r="B63" s="28" t="s">
        <v>50</v>
      </c>
      <c r="C63" s="16">
        <v>102.041</v>
      </c>
      <c r="D63" s="16">
        <v>0</v>
      </c>
      <c r="E63" s="16">
        <v>0</v>
      </c>
    </row>
    <row r="64" spans="1:5" ht="15" customHeight="1" x14ac:dyDescent="0.25">
      <c r="A64" s="8"/>
      <c r="B64" s="4" t="s">
        <v>5</v>
      </c>
      <c r="C64" s="9">
        <f>SUM(C16:C63)</f>
        <v>770904.61784999992</v>
      </c>
      <c r="D64" s="9">
        <f>SUM(D16:D63)</f>
        <v>1077165.1247699999</v>
      </c>
      <c r="E64" s="9">
        <f>SUM(E16:E63)</f>
        <v>1113699.5687299999</v>
      </c>
    </row>
    <row r="65" spans="1:5" x14ac:dyDescent="0.25">
      <c r="A65" s="5"/>
      <c r="B65" s="6"/>
      <c r="C65" s="7"/>
      <c r="D65" s="7"/>
      <c r="E65" s="7"/>
    </row>
    <row r="66" spans="1:5" ht="15" customHeight="1" x14ac:dyDescent="0.25">
      <c r="A66" s="5"/>
      <c r="B66" s="6"/>
      <c r="C66" s="7"/>
      <c r="D66" s="7"/>
      <c r="E66" s="7"/>
    </row>
    <row r="67" spans="1:5" x14ac:dyDescent="0.25">
      <c r="A67" s="5"/>
      <c r="B67" s="6"/>
      <c r="C67" s="7"/>
      <c r="D67" s="7"/>
      <c r="E67" s="7"/>
    </row>
    <row r="68" spans="1:5" ht="15" customHeight="1" x14ac:dyDescent="0.25">
      <c r="A68" s="5"/>
      <c r="B68" s="6"/>
      <c r="C68" s="7"/>
      <c r="D68" s="7"/>
      <c r="E68" s="7"/>
    </row>
    <row r="69" spans="1:5" x14ac:dyDescent="0.25">
      <c r="A69" s="5"/>
      <c r="B69" s="6"/>
      <c r="C69" s="7"/>
      <c r="D69" s="7"/>
      <c r="E69" s="7"/>
    </row>
    <row r="70" spans="1:5" ht="15" customHeight="1" x14ac:dyDescent="0.25">
      <c r="A70" s="5"/>
      <c r="B70" s="6"/>
      <c r="C70" s="7"/>
      <c r="D70" s="7"/>
      <c r="E70" s="7"/>
    </row>
    <row r="71" spans="1:5" x14ac:dyDescent="0.25">
      <c r="A71" s="5"/>
      <c r="B71" s="6"/>
      <c r="C71" s="7"/>
      <c r="D71" s="7"/>
      <c r="E71" s="7"/>
    </row>
    <row r="72" spans="1:5" ht="15" customHeight="1" x14ac:dyDescent="0.25">
      <c r="A72" s="5"/>
      <c r="B72" s="6"/>
      <c r="C72" s="7"/>
      <c r="D72" s="7"/>
      <c r="E72" s="7"/>
    </row>
    <row r="73" spans="1:5" x14ac:dyDescent="0.25">
      <c r="A73" s="5"/>
      <c r="B73" s="6"/>
      <c r="C73" s="7"/>
      <c r="D73" s="7"/>
      <c r="E73" s="7"/>
    </row>
    <row r="74" spans="1:5" x14ac:dyDescent="0.25">
      <c r="A74" s="5"/>
      <c r="B74" s="6"/>
      <c r="C74" s="7"/>
      <c r="D74" s="7"/>
      <c r="E74" s="7"/>
    </row>
    <row r="75" spans="1:5" x14ac:dyDescent="0.25">
      <c r="A75" s="5"/>
      <c r="B75" s="6"/>
      <c r="C75" s="7"/>
      <c r="D75" s="7"/>
      <c r="E75" s="7"/>
    </row>
    <row r="76" spans="1:5" x14ac:dyDescent="0.25">
      <c r="A76" s="5"/>
      <c r="B76" s="6"/>
      <c r="C76" s="7"/>
      <c r="D76" s="7"/>
      <c r="E76" s="7"/>
    </row>
    <row r="77" spans="1:5" x14ac:dyDescent="0.25">
      <c r="A77" s="5"/>
      <c r="B77" s="6"/>
      <c r="C77" s="7"/>
      <c r="D77" s="7"/>
      <c r="E77" s="7"/>
    </row>
    <row r="78" spans="1:5" x14ac:dyDescent="0.25">
      <c r="A78" s="5"/>
      <c r="B78" s="6"/>
      <c r="C78" s="7"/>
      <c r="D78" s="7"/>
      <c r="E78" s="7"/>
    </row>
    <row r="79" spans="1:5" x14ac:dyDescent="0.25">
      <c r="A79" s="5"/>
      <c r="B79" s="6"/>
      <c r="C79" s="7"/>
      <c r="D79" s="7"/>
      <c r="E79" s="7"/>
    </row>
    <row r="80" spans="1:5" x14ac:dyDescent="0.25">
      <c r="A80" s="5"/>
      <c r="B80" s="6"/>
      <c r="C80" s="7"/>
      <c r="D80" s="7"/>
      <c r="E80" s="7"/>
    </row>
    <row r="81" spans="1:5" x14ac:dyDescent="0.25">
      <c r="A81" s="5"/>
      <c r="B81" s="6"/>
      <c r="C81" s="7"/>
      <c r="D81" s="7"/>
      <c r="E81" s="7"/>
    </row>
    <row r="82" spans="1:5" x14ac:dyDescent="0.25">
      <c r="A82" s="5"/>
      <c r="B82" s="6"/>
      <c r="C82" s="7"/>
      <c r="D82" s="7"/>
      <c r="E82" s="7"/>
    </row>
    <row r="83" spans="1:5" x14ac:dyDescent="0.25">
      <c r="A83" s="5"/>
      <c r="B83" s="6"/>
      <c r="C83" s="7"/>
      <c r="D83" s="7"/>
      <c r="E83" s="7"/>
    </row>
    <row r="84" spans="1:5" x14ac:dyDescent="0.25">
      <c r="A84" s="5"/>
      <c r="B84" s="6"/>
      <c r="C84" s="7"/>
      <c r="D84" s="7"/>
      <c r="E84" s="7"/>
    </row>
    <row r="85" spans="1:5" x14ac:dyDescent="0.25">
      <c r="A85" s="5"/>
      <c r="B85" s="6"/>
      <c r="C85" s="7"/>
      <c r="D85" s="7"/>
      <c r="E85" s="7"/>
    </row>
    <row r="86" spans="1:5" x14ac:dyDescent="0.25">
      <c r="A86" s="5"/>
      <c r="B86" s="6"/>
      <c r="C86" s="7"/>
      <c r="D86" s="7"/>
      <c r="E86" s="7"/>
    </row>
    <row r="87" spans="1:5" x14ac:dyDescent="0.25">
      <c r="A87" s="5"/>
      <c r="B87" s="6"/>
      <c r="C87" s="7"/>
      <c r="D87" s="7"/>
      <c r="E87" s="7"/>
    </row>
    <row r="88" spans="1:5" x14ac:dyDescent="0.25">
      <c r="A88" s="5"/>
      <c r="B88" s="6"/>
      <c r="C88" s="7"/>
      <c r="D88" s="7"/>
      <c r="E88" s="7"/>
    </row>
    <row r="89" spans="1:5" x14ac:dyDescent="0.25">
      <c r="A89" s="5"/>
      <c r="B89" s="6"/>
      <c r="C89" s="7"/>
      <c r="D89" s="7"/>
      <c r="E89" s="7"/>
    </row>
  </sheetData>
  <mergeCells count="13">
    <mergeCell ref="D1:E1"/>
    <mergeCell ref="A14:A15"/>
    <mergeCell ref="B14:B15"/>
    <mergeCell ref="C14:C15"/>
    <mergeCell ref="E14:E15"/>
    <mergeCell ref="D14:D15"/>
    <mergeCell ref="A2:E2"/>
    <mergeCell ref="A6:E6"/>
    <mergeCell ref="A8:E8"/>
    <mergeCell ref="A10:E10"/>
    <mergeCell ref="A12:E12"/>
    <mergeCell ref="C3:E3"/>
    <mergeCell ref="C4:E4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2022-10-04T04:01:38Z</cp:lastPrinted>
  <dcterms:created xsi:type="dcterms:W3CDTF">2019-05-20T06:48:14Z</dcterms:created>
  <dcterms:modified xsi:type="dcterms:W3CDTF">2022-12-19T00:18:13Z</dcterms:modified>
</cp:coreProperties>
</file>